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Z:\商品部\缺貨表\"/>
    </mc:Choice>
  </mc:AlternateContent>
  <xr:revisionPtr revIDLastSave="0" documentId="13_ncr:1_{0FCFEFE8-9A18-4189-8B35-0E4CF976EE9C}" xr6:coauthVersionLast="47" xr6:coauthVersionMax="47" xr10:uidLastSave="{00000000-0000-0000-0000-000000000000}"/>
  <bookViews>
    <workbookView xWindow="-120" yWindow="-120" windowWidth="29040" windowHeight="15840" xr2:uid="{00000000-000D-0000-FFFF-FFFF00000000}"/>
  </bookViews>
  <sheets>
    <sheet name="20250117" sheetId="1" r:id="rId1"/>
    <sheet name="Invoice" sheetId="12" r:id="rId2"/>
  </sheets>
  <definedNames>
    <definedName name="_xlnm._FilterDatabase" localSheetId="0" hidden="1">'20250117'!$A$1:$H$1</definedName>
    <definedName name="_xlnm.Criteria" localSheetId="0">'20250117'!#REF!</definedName>
    <definedName name="_xlnm.Extract" localSheetId="0">'20250117'!#REF!</definedName>
    <definedName name="_xlnm.Extract" localSheetId="1">Invoice!#REF!</definedName>
    <definedName name="_xlnm.Print_Area" localSheetId="1">Invoice!$A$1:$S$54</definedName>
  </definedNames>
  <calcPr calcId="181029"/>
</workbook>
</file>

<file path=xl/calcChain.xml><?xml version="1.0" encoding="utf-8"?>
<calcChain xmlns="http://schemas.openxmlformats.org/spreadsheetml/2006/main">
  <c r="E312" i="1" l="1"/>
  <c r="E313" i="1"/>
  <c r="E314" i="1"/>
  <c r="E315" i="1"/>
  <c r="E316" i="1"/>
  <c r="E317" i="1"/>
  <c r="E311" i="1"/>
  <c r="E310" i="1"/>
  <c r="E309" i="1"/>
  <c r="E279" i="1"/>
  <c r="E268" i="1"/>
  <c r="E269" i="1"/>
  <c r="E270" i="1"/>
  <c r="E231" i="1"/>
  <c r="E232" i="1"/>
  <c r="E233" i="1"/>
  <c r="E234" i="1"/>
  <c r="E235" i="1"/>
  <c r="E236" i="1"/>
  <c r="E237" i="1"/>
  <c r="E238" i="1"/>
  <c r="E239" i="1"/>
  <c r="E240" i="1"/>
  <c r="E241" i="1"/>
  <c r="E242" i="1"/>
  <c r="E201" i="1"/>
  <c r="E202" i="1"/>
  <c r="E203" i="1"/>
  <c r="E204" i="1"/>
  <c r="E205" i="1"/>
  <c r="E206" i="1"/>
  <c r="E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7" i="1"/>
  <c r="E208" i="1"/>
  <c r="E209" i="1"/>
  <c r="E210" i="1"/>
  <c r="E211" i="1"/>
  <c r="E212" i="1"/>
  <c r="E213" i="1"/>
  <c r="E214" i="1"/>
  <c r="E215" i="1"/>
  <c r="E216" i="1"/>
  <c r="E217" i="1"/>
  <c r="E218" i="1"/>
  <c r="E219" i="1"/>
  <c r="E220" i="1"/>
  <c r="E221" i="1"/>
  <c r="E222" i="1"/>
  <c r="E223" i="1"/>
  <c r="E224" i="1"/>
  <c r="E225" i="1"/>
  <c r="E226" i="1"/>
  <c r="E227" i="1"/>
  <c r="E228" i="1"/>
  <c r="E229" i="1"/>
  <c r="E230"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71" i="1"/>
  <c r="E272" i="1"/>
  <c r="E273" i="1"/>
  <c r="E274" i="1"/>
  <c r="E275" i="1"/>
  <c r="E276" i="1"/>
  <c r="E277" i="1"/>
  <c r="E278"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V21" i="12" l="1"/>
  <c r="V22" i="12"/>
  <c r="V23" i="12"/>
  <c r="V24" i="12"/>
  <c r="V25" i="12"/>
  <c r="V26" i="12"/>
  <c r="V27" i="12"/>
  <c r="V28" i="12"/>
  <c r="V29" i="12"/>
  <c r="V30" i="12"/>
  <c r="V31" i="12"/>
  <c r="V32" i="12"/>
  <c r="V33" i="12"/>
  <c r="V34" i="12"/>
  <c r="V35" i="12"/>
  <c r="V36" i="12"/>
  <c r="V37" i="12"/>
  <c r="V38" i="12"/>
  <c r="V39" i="12"/>
  <c r="V20" i="12" l="1"/>
  <c r="O11" i="12" l="1"/>
  <c r="K40" i="12"/>
  <c r="E2" i="1"/>
  <c r="G35" i="12" l="1"/>
  <c r="N35" i="12"/>
  <c r="R35" i="12" s="1"/>
  <c r="N25" i="12"/>
  <c r="R25" i="12" s="1"/>
  <c r="G37" i="12"/>
  <c r="L32" i="12"/>
  <c r="P32" i="12" s="1"/>
  <c r="N22" i="12"/>
  <c r="R22" i="12" s="1"/>
  <c r="G34" i="12"/>
  <c r="L30" i="12"/>
  <c r="P30" i="12" s="1"/>
  <c r="G29" i="12"/>
  <c r="L20" i="12"/>
  <c r="P20" i="12" s="1"/>
  <c r="L34" i="12"/>
  <c r="P34" i="12" s="1"/>
  <c r="N30" i="12"/>
  <c r="R30" i="12" s="1"/>
  <c r="L22" i="12"/>
  <c r="P22" i="12" s="1"/>
  <c r="N37" i="12"/>
  <c r="R37" i="12" s="1"/>
  <c r="L31" i="12"/>
  <c r="P31" i="12" s="1"/>
  <c r="G31" i="12"/>
  <c r="G36" i="12"/>
  <c r="G20" i="12"/>
  <c r="L26" i="12"/>
  <c r="P26" i="12" s="1"/>
  <c r="L36" i="12"/>
  <c r="P36" i="12" s="1"/>
  <c r="L28" i="12"/>
  <c r="P28" i="12" s="1"/>
  <c r="L23" i="12"/>
  <c r="P23" i="12" s="1"/>
  <c r="G26" i="12"/>
  <c r="G30" i="12"/>
  <c r="L27" i="12"/>
  <c r="P27" i="12" s="1"/>
  <c r="G32" i="12"/>
  <c r="N24" i="12"/>
  <c r="R24" i="12" s="1"/>
  <c r="N21" i="12"/>
  <c r="R21" i="12" s="1"/>
  <c r="G28" i="12"/>
  <c r="N26" i="12"/>
  <c r="R26" i="12" s="1"/>
  <c r="G33" i="12"/>
  <c r="N27" i="12"/>
  <c r="R27" i="12" s="1"/>
  <c r="L39" i="12"/>
  <c r="P39" i="12" s="1"/>
  <c r="L35" i="12"/>
  <c r="P35" i="12" s="1"/>
  <c r="G21" i="12"/>
  <c r="G39" i="12"/>
  <c r="N28" i="12"/>
  <c r="R28" i="12" s="1"/>
  <c r="L37" i="12"/>
  <c r="P37" i="12" s="1"/>
  <c r="N33" i="12"/>
  <c r="R33" i="12" s="1"/>
  <c r="N39" i="12"/>
  <c r="R39" i="12" s="1"/>
  <c r="G22" i="12"/>
  <c r="G25" i="12"/>
  <c r="N31" i="12"/>
  <c r="R31" i="12" s="1"/>
  <c r="G27" i="12"/>
  <c r="N34" i="12"/>
  <c r="R34" i="12" s="1"/>
  <c r="G24" i="12"/>
  <c r="L25" i="12"/>
  <c r="P25" i="12" s="1"/>
  <c r="L38" i="12"/>
  <c r="P38" i="12" s="1"/>
  <c r="G38" i="12"/>
  <c r="N23" i="12"/>
  <c r="R23" i="12" s="1"/>
  <c r="N38" i="12"/>
  <c r="R38" i="12" s="1"/>
  <c r="N36" i="12"/>
  <c r="R36" i="12" s="1"/>
  <c r="N20" i="12"/>
  <c r="R20" i="12" s="1"/>
  <c r="L21" i="12"/>
  <c r="P21" i="12" s="1"/>
  <c r="L33" i="12"/>
  <c r="P33" i="12" s="1"/>
  <c r="L24" i="12"/>
  <c r="P24" i="12" s="1"/>
  <c r="L29" i="12"/>
  <c r="P29" i="12" s="1"/>
  <c r="N29" i="12"/>
  <c r="R29" i="12" s="1"/>
  <c r="N32" i="12"/>
  <c r="R32" i="12" s="1"/>
  <c r="G23" i="12"/>
  <c r="R40" i="12" l="1"/>
  <c r="P40" i="12"/>
</calcChain>
</file>

<file path=xl/sharedStrings.xml><?xml version="1.0" encoding="utf-8"?>
<sst xmlns="http://schemas.openxmlformats.org/spreadsheetml/2006/main" count="1931" uniqueCount="1127">
  <si>
    <t>#03</t>
  </si>
  <si>
    <t>#04</t>
  </si>
  <si>
    <t>#05</t>
  </si>
  <si>
    <t>#06</t>
  </si>
  <si>
    <t>#07</t>
  </si>
  <si>
    <t>#08</t>
  </si>
  <si>
    <t>#09</t>
  </si>
  <si>
    <t>#10</t>
  </si>
  <si>
    <t>#11</t>
  </si>
  <si>
    <t>#12</t>
  </si>
  <si>
    <t>#13</t>
  </si>
  <si>
    <t>#14</t>
  </si>
  <si>
    <t>#15</t>
  </si>
  <si>
    <t>#16</t>
  </si>
  <si>
    <t>#17</t>
  </si>
  <si>
    <t>#18</t>
  </si>
  <si>
    <t>#19</t>
  </si>
  <si>
    <t>#20</t>
  </si>
  <si>
    <t>#01</t>
    <phoneticPr fontId="2" type="noConversion"/>
  </si>
  <si>
    <t>#02</t>
    <phoneticPr fontId="2" type="noConversion"/>
  </si>
  <si>
    <t>AS001-HK</t>
  </si>
  <si>
    <t>AS002-HK</t>
  </si>
  <si>
    <t>AS010-080-HK</t>
  </si>
  <si>
    <t>AS011-080-HK</t>
  </si>
  <si>
    <t>AS017-080-HK</t>
  </si>
  <si>
    <t>AS018-080-HK</t>
  </si>
  <si>
    <t>AS022-080-HK</t>
  </si>
  <si>
    <t>AS028-020-HK</t>
  </si>
  <si>
    <t>AS034-050-HK</t>
  </si>
  <si>
    <t>AS034-180-HK</t>
  </si>
  <si>
    <t>BI031-107-HK</t>
  </si>
  <si>
    <t>BI031-108-HK</t>
  </si>
  <si>
    <t>BI031-178-HK</t>
  </si>
  <si>
    <t>BW001-HK</t>
  </si>
  <si>
    <t>BW002-HK</t>
  </si>
  <si>
    <t>FB-HK</t>
  </si>
  <si>
    <t>HC17-HK</t>
  </si>
  <si>
    <t>LS001-080-HK</t>
  </si>
  <si>
    <t>LS002-010-HK</t>
  </si>
  <si>
    <t>LS002-060-HK</t>
  </si>
  <si>
    <t>LS002-080-HK</t>
  </si>
  <si>
    <t>LS003-010-HK</t>
  </si>
  <si>
    <t>LS003-030-HK</t>
  </si>
  <si>
    <t>LS003-080-HK</t>
  </si>
  <si>
    <t>LS005-010-HK</t>
  </si>
  <si>
    <t>LS005-030-HK</t>
  </si>
  <si>
    <t>LS005-060-HK</t>
  </si>
  <si>
    <t>LS011-050-HK</t>
  </si>
  <si>
    <t>LS011-080-HK</t>
  </si>
  <si>
    <t>LS012-010-HK</t>
  </si>
  <si>
    <t>LS012-080-HK</t>
  </si>
  <si>
    <t>LS014-0325-HK</t>
  </si>
  <si>
    <t>LS014-0327-HK</t>
  </si>
  <si>
    <t>LS014-0825-HK</t>
  </si>
  <si>
    <t>LS014-0827-HK</t>
  </si>
  <si>
    <t>OC012-106-HK</t>
  </si>
  <si>
    <t>OC016-0838-HK</t>
  </si>
  <si>
    <t>OC016-0840-HK</t>
  </si>
  <si>
    <t>OC016-0842-HK</t>
  </si>
  <si>
    <t>OC017-0846W-HK</t>
  </si>
  <si>
    <t>OC017-0848-HK</t>
  </si>
  <si>
    <t>OC020-051-HK</t>
  </si>
  <si>
    <t>OC020-091-HK</t>
  </si>
  <si>
    <t>OC021-05110-HK</t>
  </si>
  <si>
    <t>OC021-05130-HK</t>
  </si>
  <si>
    <t>OC021-09110-HK</t>
  </si>
  <si>
    <t>OC021-09130-HK</t>
  </si>
  <si>
    <t>OC023-012-HK</t>
  </si>
  <si>
    <t>OC024-083-HK</t>
  </si>
  <si>
    <t>OC025-083-HK</t>
  </si>
  <si>
    <t>OC025-084-HK</t>
  </si>
  <si>
    <t>OC025-086-HK</t>
  </si>
  <si>
    <t>OC027-033-HK</t>
  </si>
  <si>
    <t>OC027-034-HK</t>
  </si>
  <si>
    <t>OC027-036-HK</t>
  </si>
  <si>
    <t>OC030-032-HK</t>
  </si>
  <si>
    <t>OC030-033-HK</t>
  </si>
  <si>
    <t>OC030-034-HK</t>
  </si>
  <si>
    <t>OC030-252-HK</t>
  </si>
  <si>
    <t>OC030-253-HK</t>
  </si>
  <si>
    <t>OC030-254-HK</t>
  </si>
  <si>
    <t>OC030-256-HK</t>
  </si>
  <si>
    <t>OC031-03130-HK</t>
  </si>
  <si>
    <t>OC031-03150-HK</t>
  </si>
  <si>
    <t>OC031-25130-HK</t>
  </si>
  <si>
    <t>OC031-25150-HK</t>
  </si>
  <si>
    <t>OC032-03130-HK</t>
  </si>
  <si>
    <t>OC032-03150-HK</t>
  </si>
  <si>
    <t>OC032-25130-HK</t>
  </si>
  <si>
    <t>OC032-25150-HK</t>
  </si>
  <si>
    <t>OC035-080-HK</t>
  </si>
  <si>
    <t>SG011-033-HK</t>
  </si>
  <si>
    <t>SG011-034-HK</t>
  </si>
  <si>
    <t>SG012-033-HK</t>
  </si>
  <si>
    <t>SG013-024-HK</t>
  </si>
  <si>
    <t>SG013-033-HK</t>
  </si>
  <si>
    <t>SG013-034-HK</t>
  </si>
  <si>
    <t>SG014-023-HK</t>
  </si>
  <si>
    <t>SG014-033-HK</t>
  </si>
  <si>
    <t>SG014-034-HK</t>
  </si>
  <si>
    <t>UW151-083-HK</t>
  </si>
  <si>
    <t>UW151-086-HK</t>
  </si>
  <si>
    <t>UW152-086-HK</t>
  </si>
  <si>
    <t>UW153-082-HK</t>
  </si>
  <si>
    <t>UW153-083-HK</t>
  </si>
  <si>
    <t>UW153-086-HK</t>
  </si>
  <si>
    <t>UW154-083-HK</t>
  </si>
  <si>
    <t>UW154-084-HK</t>
  </si>
  <si>
    <t>UW155-082-HK</t>
  </si>
  <si>
    <t>UW155-083-HK</t>
  </si>
  <si>
    <t>UW155-084-HK</t>
  </si>
  <si>
    <t>UW155-086-HK</t>
  </si>
  <si>
    <t>UW156-083-HK</t>
  </si>
  <si>
    <t>UW156-084-HK</t>
  </si>
  <si>
    <t>UW157-083-HK</t>
  </si>
  <si>
    <t>UW158-033-HK</t>
  </si>
  <si>
    <t>UW158-083-HK</t>
  </si>
  <si>
    <t>UW158-086-HK</t>
  </si>
  <si>
    <t>UW159-083-HK</t>
  </si>
  <si>
    <t>UW201-176-HK</t>
  </si>
  <si>
    <t>UW202-176-HK</t>
  </si>
  <si>
    <t>UW202-306-HK</t>
  </si>
  <si>
    <t>UW212-045-HK</t>
  </si>
  <si>
    <t>UW212-046-HK</t>
  </si>
  <si>
    <t>UW312-053-HK</t>
  </si>
  <si>
    <t>UW312-056-HK</t>
  </si>
  <si>
    <t>UW313-133-HK</t>
  </si>
  <si>
    <t>UW314-133-HK</t>
  </si>
  <si>
    <t>UW314-134-HK</t>
  </si>
  <si>
    <t>UW315-053-HK</t>
  </si>
  <si>
    <t>UW315-056-HK</t>
  </si>
  <si>
    <t>UW321-05130-HK</t>
  </si>
  <si>
    <t>UW321-05150-HK</t>
  </si>
  <si>
    <t>UW321-13130-HK</t>
  </si>
  <si>
    <t>UW321-13150-HK</t>
  </si>
  <si>
    <t>UW322-05130-HK</t>
  </si>
  <si>
    <t>UW322-05150-HK</t>
  </si>
  <si>
    <t>UW322-13130-HK</t>
  </si>
  <si>
    <t>UW322-13150-HK</t>
  </si>
  <si>
    <t>UW323-05130-HK</t>
  </si>
  <si>
    <t>UW323-05150-HK</t>
  </si>
  <si>
    <t>UW323-13130-HK</t>
  </si>
  <si>
    <t>UW323-13150-HK</t>
  </si>
  <si>
    <t>UW324-05130-HK</t>
  </si>
  <si>
    <t>UW324-05150-HK</t>
  </si>
  <si>
    <t>UW325-13130-HK</t>
  </si>
  <si>
    <t>UW325-13150-HK</t>
  </si>
  <si>
    <t>UW326-05130-HK</t>
  </si>
  <si>
    <t>UW326-05150-HK</t>
  </si>
  <si>
    <t>UW326-13130-HK</t>
  </si>
  <si>
    <t>UW326-13150-HK</t>
  </si>
  <si>
    <t>UW402-036-HK</t>
  </si>
  <si>
    <t>UW403-033-HK</t>
  </si>
  <si>
    <t>UW602-032-HK</t>
  </si>
  <si>
    <t>UW602-042-HK</t>
  </si>
  <si>
    <t>UW602-102-HK</t>
  </si>
  <si>
    <t>UW603-032-HK</t>
  </si>
  <si>
    <t>UW603-036-HK</t>
  </si>
  <si>
    <t>UW603-042-HK</t>
  </si>
  <si>
    <t>UW603-046-HK</t>
  </si>
  <si>
    <t>UW603-049-HK</t>
  </si>
  <si>
    <t>UW603-102-HK</t>
  </si>
  <si>
    <t>UW603-106-HK</t>
  </si>
  <si>
    <t>UW603-109-HK</t>
  </si>
  <si>
    <t>UW609-226-HK</t>
  </si>
  <si>
    <t>UW622-254-HK</t>
  </si>
  <si>
    <t>UW623-253-HK</t>
  </si>
  <si>
    <t>UW623-254-HK</t>
  </si>
  <si>
    <t>WB-HK</t>
  </si>
  <si>
    <t>AS003</t>
  </si>
  <si>
    <t>AS003-080-HK</t>
  </si>
  <si>
    <t>AS001</t>
  </si>
  <si>
    <t>AS002</t>
  </si>
  <si>
    <t>AS010</t>
  </si>
  <si>
    <t>AS011</t>
  </si>
  <si>
    <t>AS017</t>
  </si>
  <si>
    <t>AS018</t>
  </si>
  <si>
    <t>AS022</t>
  </si>
  <si>
    <t>AS028</t>
  </si>
  <si>
    <t>AS034</t>
  </si>
  <si>
    <t>BI012</t>
  </si>
  <si>
    <t>BI031</t>
  </si>
  <si>
    <t>BW001</t>
  </si>
  <si>
    <t>BW002</t>
  </si>
  <si>
    <t>LS001</t>
  </si>
  <si>
    <t>LS002</t>
  </si>
  <si>
    <t>LS003</t>
  </si>
  <si>
    <t>LS005</t>
  </si>
  <si>
    <t>LS011</t>
  </si>
  <si>
    <t>LS012</t>
  </si>
  <si>
    <t>LS014</t>
  </si>
  <si>
    <t>OC012</t>
  </si>
  <si>
    <t>OC016</t>
  </si>
  <si>
    <t>OC017</t>
  </si>
  <si>
    <t>OC020</t>
  </si>
  <si>
    <t>OC021</t>
  </si>
  <si>
    <t>OC023</t>
  </si>
  <si>
    <t>OC024</t>
  </si>
  <si>
    <t>OC025</t>
  </si>
  <si>
    <t>OC027</t>
  </si>
  <si>
    <t>OC030</t>
  </si>
  <si>
    <t>OC031</t>
  </si>
  <si>
    <t>OC032</t>
  </si>
  <si>
    <t>OC035</t>
  </si>
  <si>
    <t>SG011</t>
  </si>
  <si>
    <t>SG012</t>
  </si>
  <si>
    <t>SG013</t>
  </si>
  <si>
    <t>SG014</t>
  </si>
  <si>
    <t>UW151</t>
  </si>
  <si>
    <t>UW152</t>
  </si>
  <si>
    <t>UW153</t>
  </si>
  <si>
    <t>UW154</t>
  </si>
  <si>
    <t>UW155</t>
  </si>
  <si>
    <t>UW156</t>
  </si>
  <si>
    <t>UW157</t>
  </si>
  <si>
    <t>UW158</t>
  </si>
  <si>
    <t>UW159</t>
  </si>
  <si>
    <t>UW201</t>
  </si>
  <si>
    <t>UW202</t>
  </si>
  <si>
    <t>UW212</t>
  </si>
  <si>
    <t>UW312</t>
  </si>
  <si>
    <t>UW313</t>
  </si>
  <si>
    <t>UW314</t>
  </si>
  <si>
    <t>UW315</t>
  </si>
  <si>
    <t>UW321</t>
  </si>
  <si>
    <t>UW322</t>
  </si>
  <si>
    <t>UW323</t>
  </si>
  <si>
    <t>UW324</t>
  </si>
  <si>
    <t>UW325</t>
  </si>
  <si>
    <t>UW326</t>
  </si>
  <si>
    <t>UW402</t>
  </si>
  <si>
    <t>UW403</t>
  </si>
  <si>
    <t>UW602</t>
  </si>
  <si>
    <t>UW603</t>
  </si>
  <si>
    <t>UW607</t>
  </si>
  <si>
    <t>UW609</t>
  </si>
  <si>
    <t>UW622</t>
  </si>
  <si>
    <t>UW623</t>
  </si>
  <si>
    <t>VLOOKUP</t>
    <phoneticPr fontId="2" type="noConversion"/>
  </si>
  <si>
    <t>此表格只用作計算或傳真之用
This form is for CALCULATION or FAX order ONLY</t>
  </si>
  <si>
    <r>
      <rPr>
        <sz val="12"/>
        <rFont val="Noto Sans TC Regular"/>
        <family val="1"/>
      </rPr>
      <t>妮芙露香港有限公司</t>
    </r>
    <r>
      <rPr>
        <sz val="12"/>
        <rFont val="Noto Sans Regular"/>
      </rPr>
      <t xml:space="preserve"> NEFFUL HONG KONG LIMITED</t>
    </r>
  </si>
  <si>
    <r>
      <rPr>
        <sz val="12"/>
        <rFont val="Noto Sans TC Regular"/>
        <family val="1"/>
      </rPr>
      <t>九龍尖沙咀東部加連威老道92號幸福中心6樓</t>
    </r>
    <r>
      <rPr>
        <sz val="12"/>
        <rFont val="Noto Sans Regular"/>
      </rPr>
      <t xml:space="preserve"> 6th Floor, Energy Plaza, 92 Granville Road, TST East, Kln., H.K.</t>
    </r>
  </si>
  <si>
    <r>
      <t xml:space="preserve">以上貨款須以付款人為主，不包括事業袋及研修費用，折扣後金額未滿HK$15,000，須自付運費。
</t>
    </r>
    <r>
      <rPr>
        <sz val="10"/>
        <rFont val="Noto Sans Regular"/>
      </rPr>
      <t>To qualify for free delivery, grand total must be over HK$15,000 after discount. If less than, the delivery fee will be borne by member. Grand total does not include distributor kit and seminar fees. Grand total must be paid by one person only.</t>
    </r>
    <r>
      <rPr>
        <sz val="10"/>
        <rFont val="Noto Sans TC Regular"/>
        <family val="1"/>
      </rPr>
      <t xml:space="preserve">
商品買受人得於提示委託付款人簽名後向本公司申請委託第三人 (受託付款人、受託提貨人) 辦理付款及提領商品事宜惟若委任內容有偽造、瑕疵等情形，則應由商品買受人及受託人間協調解決，本公司不負任何賠償及法律責任，且得依法執行任何法定權利。
</t>
    </r>
    <r>
      <rPr>
        <sz val="10"/>
        <rFont val="Noto Sans Regular"/>
      </rPr>
      <t>After the purchaser asks the entrusted payer to sign the name, can he/she apply to our company to entrust the third party (entrusted payer, entrusted person taking the delivery) to handle the payment and take the delivery of goods. In case there is fake or defect situations involved with the entrustment, it is up to the purchaser and the entrusted person to solved it through coordination. Our company will not bear any compensation or legal responsibilities. Any legal rights should be executed according to the law.</t>
    </r>
    <r>
      <rPr>
        <sz val="10"/>
        <rFont val="Noto Sans TC Regular"/>
        <family val="1"/>
      </rPr>
      <t xml:space="preserve">
本地送貨</t>
    </r>
    <r>
      <rPr>
        <sz val="10"/>
        <rFont val="Noto Sans Regular"/>
      </rPr>
      <t xml:space="preserve"> Local Delivery Services
</t>
    </r>
    <r>
      <rPr>
        <sz val="10"/>
        <rFont val="Noto Sans TC Regular"/>
        <family val="1"/>
      </rPr>
      <t xml:space="preserve">接獲閣下之訂購約三至四個工作天內送貨 （要視乎運輸公司而定），送貨地點不包括偏遠地區、離島及村屋。
</t>
    </r>
    <r>
      <rPr>
        <sz val="10"/>
        <rFont val="Noto Sans Regular"/>
      </rPr>
      <t xml:space="preserve">Order will be delivered within 3 to 4 working days (Depends on the delivery's company) from the day of order and payments. Our delivery service is not available for extended area, outlying Islands and village.
</t>
    </r>
    <r>
      <rPr>
        <sz val="10"/>
        <rFont val="Noto Sans TC Regular"/>
        <family val="1"/>
      </rPr>
      <t xml:space="preserve">• 送貨服務不適用於沒有升降機之大廈。
</t>
    </r>
    <r>
      <rPr>
        <sz val="10"/>
        <rFont val="Noto Sans Regular"/>
      </rPr>
      <t xml:space="preserve">Delivery service does not apply to the buildings without elevator.
</t>
    </r>
    <r>
      <rPr>
        <sz val="10"/>
        <rFont val="Noto Sans TC Regular"/>
        <family val="1"/>
      </rPr>
      <t xml:space="preserve">• 如需進出收費停車場、倉庫或其他費用，均由會員支付。
</t>
    </r>
    <r>
      <rPr>
        <sz val="10"/>
        <rFont val="Noto Sans Regular"/>
      </rPr>
      <t xml:space="preserve">Member should be responsible for any charges generated directly from this delivery, including parking fees, warehouse or other service charges (including any charges that may be established in the future).
</t>
    </r>
    <r>
      <rPr>
        <sz val="10"/>
        <rFont val="Noto Sans TC Regular"/>
        <family val="1"/>
      </rPr>
      <t xml:space="preserve">
額外海外寄貨</t>
    </r>
    <r>
      <rPr>
        <sz val="10"/>
        <rFont val="Noto Sans Regular"/>
      </rPr>
      <t xml:space="preserve"> Additional Overseas Delivery Services
</t>
    </r>
    <r>
      <rPr>
        <sz val="10"/>
        <rFont val="Noto Sans TC Regular"/>
        <family val="1"/>
      </rPr>
      <t xml:space="preserve">所有代寄海外之商品，如有任何遺失及損毀，妮芙露香港有限公司恕不負任何責任，敬請各位會員注意。
</t>
    </r>
    <r>
      <rPr>
        <sz val="10"/>
        <rFont val="Noto Sans Regular"/>
      </rPr>
      <t>All the parcels we sent on from behalf of members, Nefful Hong Kong Limited will not be responsible for any losing and damaged. All members please pay close attention.</t>
    </r>
  </si>
  <si>
    <r>
      <rPr>
        <sz val="12"/>
        <rFont val="細明體"/>
        <family val="3"/>
        <charset val="136"/>
      </rPr>
      <t>電話</t>
    </r>
    <r>
      <rPr>
        <sz val="12"/>
        <rFont val="Noto Sans TC Regular"/>
        <family val="1"/>
      </rPr>
      <t xml:space="preserve"> </t>
    </r>
    <r>
      <rPr>
        <sz val="12"/>
        <rFont val="Noto Sans Regular"/>
      </rPr>
      <t>Tel</t>
    </r>
    <r>
      <rPr>
        <sz val="12"/>
        <rFont val="細明體"/>
        <family val="3"/>
        <charset val="136"/>
      </rPr>
      <t>：</t>
    </r>
    <r>
      <rPr>
        <sz val="12"/>
        <rFont val="Noto Sans Regular"/>
      </rPr>
      <t xml:space="preserve">(852) 2833 5899     </t>
    </r>
    <r>
      <rPr>
        <sz val="12"/>
        <rFont val="細明體"/>
        <family val="3"/>
        <charset val="136"/>
      </rPr>
      <t>傳真</t>
    </r>
    <r>
      <rPr>
        <sz val="12"/>
        <rFont val="Noto Sans Regular"/>
      </rPr>
      <t xml:space="preserve"> Fax</t>
    </r>
    <r>
      <rPr>
        <sz val="12"/>
        <rFont val="細明體"/>
        <family val="3"/>
        <charset val="136"/>
      </rPr>
      <t>：</t>
    </r>
    <r>
      <rPr>
        <sz val="12"/>
        <rFont val="Noto Sans Regular"/>
      </rPr>
      <t>(852) 2838 2858</t>
    </r>
    <phoneticPr fontId="2" type="noConversion"/>
  </si>
  <si>
    <t>BI041-028-HK</t>
  </si>
  <si>
    <t>BI041</t>
  </si>
  <si>
    <t>UW106-033-HK</t>
  </si>
  <si>
    <t>UW106</t>
  </si>
  <si>
    <t>OC034-233-HK</t>
  </si>
  <si>
    <t>OC034-234-HK</t>
  </si>
  <si>
    <t>OC034-236-HK</t>
  </si>
  <si>
    <t>OC034</t>
  </si>
  <si>
    <t>(CARDHOLDER MUST BE A DISTRIBUTOR OF NEFFUL HONG KONG)</t>
  </si>
  <si>
    <t>/</t>
  </si>
  <si>
    <t>-</t>
  </si>
  <si>
    <t>收件人電話 Contact No.:</t>
  </si>
  <si>
    <r>
      <rPr>
        <sz val="14"/>
        <rFont val="Noto Sans CJK TC Regular"/>
        <family val="2"/>
        <charset val="136"/>
      </rPr>
      <t>買受人號碼</t>
    </r>
    <r>
      <rPr>
        <sz val="14"/>
        <rFont val="Noto Sans Regular"/>
        <family val="3"/>
        <charset val="136"/>
      </rPr>
      <t xml:space="preserve"> Distributor No.:</t>
    </r>
  </si>
  <si>
    <r>
      <rPr>
        <sz val="14"/>
        <rFont val="Noto Sans CJK TC Regular"/>
        <family val="2"/>
        <charset val="136"/>
      </rPr>
      <t>買受人姓名</t>
    </r>
    <r>
      <rPr>
        <sz val="14"/>
        <rFont val="Noto Sans Regular"/>
        <family val="2"/>
        <charset val="136"/>
      </rPr>
      <t xml:space="preserve"> Name of Purchaser:</t>
    </r>
  </si>
  <si>
    <r>
      <rPr>
        <sz val="14"/>
        <rFont val="Noto Sans TC Regular"/>
        <family val="2"/>
        <charset val="128"/>
      </rPr>
      <t>自取</t>
    </r>
    <r>
      <rPr>
        <sz val="14"/>
        <rFont val="Noto Sans Regular"/>
      </rPr>
      <t xml:space="preserve"> Self Pickup:</t>
    </r>
  </si>
  <si>
    <r>
      <rPr>
        <sz val="14"/>
        <rFont val="Noto Sans TC Regular"/>
        <family val="2"/>
        <charset val="128"/>
      </rPr>
      <t>商品編號</t>
    </r>
    <r>
      <rPr>
        <sz val="14"/>
        <rFont val="Noto Sans Regular"/>
        <family val="2"/>
      </rPr>
      <t xml:space="preserve">
Product code</t>
    </r>
  </si>
  <si>
    <r>
      <rPr>
        <sz val="14"/>
        <rFont val="Noto Sans TC Regular"/>
        <family val="1"/>
      </rPr>
      <t>顏色</t>
    </r>
    <r>
      <rPr>
        <sz val="14"/>
        <rFont val="Noto Sans Regular"/>
      </rPr>
      <t xml:space="preserve">
Color</t>
    </r>
  </si>
  <si>
    <r>
      <rPr>
        <sz val="14"/>
        <rFont val="Noto Sans TC Regular"/>
        <family val="1"/>
      </rPr>
      <t>尺碼</t>
    </r>
    <r>
      <rPr>
        <sz val="14"/>
        <rFont val="Noto Sans Regular"/>
      </rPr>
      <t xml:space="preserve">
Size</t>
    </r>
  </si>
  <si>
    <r>
      <rPr>
        <sz val="14"/>
        <rFont val="Noto Sans TC Regular"/>
        <family val="1"/>
      </rPr>
      <t>商品名稱</t>
    </r>
    <r>
      <rPr>
        <sz val="14"/>
        <rFont val="Noto Sans Regular"/>
      </rPr>
      <t xml:space="preserve">
Description</t>
    </r>
  </si>
  <si>
    <r>
      <rPr>
        <sz val="14"/>
        <rFont val="Noto Sans TC Regular"/>
        <family val="1"/>
      </rPr>
      <t>數量</t>
    </r>
    <r>
      <rPr>
        <sz val="14"/>
        <rFont val="Noto Sans Regular"/>
      </rPr>
      <t xml:space="preserve">
QTY</t>
    </r>
  </si>
  <si>
    <r>
      <rPr>
        <sz val="14"/>
        <rFont val="Noto Sans TC Regular"/>
        <family val="1"/>
      </rPr>
      <t>港幣分數</t>
    </r>
    <r>
      <rPr>
        <sz val="14"/>
        <rFont val="Noto Sans Regular"/>
      </rPr>
      <t xml:space="preserve">
HK Volume</t>
    </r>
  </si>
  <si>
    <r>
      <rPr>
        <sz val="14"/>
        <rFont val="Noto Sans TC Regular"/>
        <family val="1"/>
      </rPr>
      <t>總額(港幣)</t>
    </r>
    <r>
      <rPr>
        <sz val="14"/>
        <rFont val="Noto Sans Regular"/>
      </rPr>
      <t xml:space="preserve">
Amount (HKD)</t>
    </r>
  </si>
  <si>
    <r>
      <rPr>
        <sz val="14"/>
        <rFont val="Noto Sans TC Regular"/>
        <family val="1"/>
      </rPr>
      <t>總分數</t>
    </r>
    <r>
      <rPr>
        <sz val="14"/>
        <rFont val="Noto Sans Regular"/>
      </rPr>
      <t xml:space="preserve">
Total Volume</t>
    </r>
  </si>
  <si>
    <r>
      <rPr>
        <sz val="14"/>
        <rFont val="Noto Sans TC Regular"/>
        <family val="2"/>
        <charset val="128"/>
      </rPr>
      <t>商品總數</t>
    </r>
    <r>
      <rPr>
        <sz val="14"/>
        <rFont val="Noto Sans Regular"/>
      </rPr>
      <t xml:space="preserve">  Total QTY:</t>
    </r>
  </si>
  <si>
    <r>
      <rPr>
        <sz val="14"/>
        <rFont val="Noto Sans TC Regular"/>
        <family val="1"/>
      </rPr>
      <t>總數</t>
    </r>
    <r>
      <rPr>
        <sz val="14"/>
        <rFont val="Noto Sans Regular"/>
      </rPr>
      <t xml:space="preserve"> Amount：</t>
    </r>
  </si>
  <si>
    <r>
      <rPr>
        <b/>
        <sz val="14"/>
        <color theme="0"/>
        <rFont val="Noto Sans TC Regular"/>
        <family val="1"/>
      </rPr>
      <t>訂單資料</t>
    </r>
    <r>
      <rPr>
        <b/>
        <sz val="14"/>
        <color theme="0"/>
        <rFont val="Noto Sans Regular"/>
      </rPr>
      <t xml:space="preserve"> Order Information：</t>
    </r>
  </si>
  <si>
    <r>
      <rPr>
        <sz val="14"/>
        <rFont val="Noto Sans CJK TC Regular"/>
        <family val="2"/>
        <charset val="136"/>
      </rPr>
      <t>訂購日期</t>
    </r>
    <r>
      <rPr>
        <sz val="14"/>
        <rFont val="Noto Sans Regular"/>
        <family val="2"/>
      </rPr>
      <t xml:space="preserve"> Order Date:</t>
    </r>
  </si>
  <si>
    <r>
      <rPr>
        <sz val="14"/>
        <color theme="1"/>
        <rFont val="Noto Sans CJK TC Regular"/>
        <family val="2"/>
        <charset val="136"/>
      </rPr>
      <t>發票號碼</t>
    </r>
    <r>
      <rPr>
        <sz val="14"/>
        <color theme="1"/>
        <rFont val="Noto Sans Regular"/>
      </rPr>
      <t xml:space="preserve"> Invoice No.:</t>
    </r>
  </si>
  <si>
    <r>
      <rPr>
        <b/>
        <sz val="14"/>
        <color theme="0"/>
        <rFont val="細明體"/>
        <family val="3"/>
        <charset val="136"/>
      </rPr>
      <t>運送資料</t>
    </r>
    <r>
      <rPr>
        <b/>
        <sz val="14"/>
        <color theme="0"/>
        <rFont val="Noto Sans Regular"/>
      </rPr>
      <t xml:space="preserve"> Delivery Information :</t>
    </r>
  </si>
  <si>
    <r>
      <rPr>
        <sz val="14"/>
        <rFont val="Noto Sans CJK TC Regular"/>
        <family val="2"/>
        <charset val="136"/>
      </rPr>
      <t>送貨</t>
    </r>
    <r>
      <rPr>
        <sz val="14"/>
        <rFont val="Noto Sans Regular"/>
        <family val="2"/>
      </rPr>
      <t xml:space="preserve"> Delivery:</t>
    </r>
  </si>
  <si>
    <r>
      <rPr>
        <sz val="14"/>
        <rFont val="Noto Sans TC Regular"/>
        <family val="2"/>
        <charset val="128"/>
      </rPr>
      <t>收貨人姓名</t>
    </r>
    <r>
      <rPr>
        <sz val="14"/>
        <rFont val="Noto Sans Regular"/>
      </rPr>
      <t xml:space="preserve"> Name of Recipient:</t>
    </r>
  </si>
  <si>
    <r>
      <rPr>
        <sz val="14"/>
        <rFont val="Noto Sans TC Regular"/>
        <family val="2"/>
        <charset val="128"/>
      </rPr>
      <t>提貨人簽名</t>
    </r>
    <r>
      <rPr>
        <sz val="14"/>
        <rFont val="Noto Sans Regular"/>
      </rPr>
      <t xml:space="preserve">
Signature of Collector</t>
    </r>
  </si>
  <si>
    <r>
      <rPr>
        <b/>
        <sz val="14"/>
        <color theme="0"/>
        <rFont val="Noto Sans TC Regular"/>
        <family val="1"/>
      </rPr>
      <t>付款方法</t>
    </r>
    <r>
      <rPr>
        <b/>
        <sz val="14"/>
        <color theme="0"/>
        <rFont val="Noto Sans Regular"/>
      </rPr>
      <t xml:space="preserve"> Payment Method:</t>
    </r>
  </si>
  <si>
    <r>
      <rPr>
        <sz val="14"/>
        <rFont val="Noto Sans TC Regular"/>
        <family val="1"/>
      </rPr>
      <t xml:space="preserve">現金 </t>
    </r>
    <r>
      <rPr>
        <sz val="14"/>
        <rFont val="Noto Sans Regular"/>
      </rPr>
      <t>CASH :</t>
    </r>
  </si>
  <si>
    <r>
      <rPr>
        <sz val="14"/>
        <rFont val="Noto Sans CJK TC Regular"/>
        <family val="2"/>
        <charset val="136"/>
      </rPr>
      <t>信用卡</t>
    </r>
    <r>
      <rPr>
        <sz val="14"/>
        <rFont val="Noto Sans Regular"/>
      </rPr>
      <t xml:space="preserve"> Credit Card :</t>
    </r>
  </si>
  <si>
    <r>
      <rPr>
        <sz val="14"/>
        <rFont val="Noto Sans CJK TC Regular"/>
        <family val="2"/>
        <charset val="136"/>
      </rPr>
      <t>信用卡類別</t>
    </r>
    <r>
      <rPr>
        <sz val="14"/>
        <rFont val="Noto Sans Regular"/>
      </rPr>
      <t xml:space="preserve"> Credit Card Type :</t>
    </r>
  </si>
  <si>
    <r>
      <rPr>
        <sz val="14"/>
        <rFont val="Noto Sans CJK TC Regular"/>
        <family val="2"/>
        <charset val="136"/>
      </rPr>
      <t>聯絡電話</t>
    </r>
    <r>
      <rPr>
        <sz val="14"/>
        <rFont val="Noto Sans Regular"/>
      </rPr>
      <t xml:space="preserve">  Contact No. :</t>
    </r>
  </si>
  <si>
    <r>
      <rPr>
        <sz val="14"/>
        <rFont val="Noto Sans CJK TC Regular"/>
        <family val="2"/>
        <charset val="136"/>
      </rPr>
      <t>信用卡號碼</t>
    </r>
    <r>
      <rPr>
        <sz val="14"/>
        <rFont val="Noto Sans Regular"/>
      </rPr>
      <t xml:space="preserve"> Credit Card No. :</t>
    </r>
  </si>
  <si>
    <r>
      <rPr>
        <sz val="14"/>
        <rFont val="Noto Sans CJK TC Regular"/>
        <family val="2"/>
        <charset val="136"/>
      </rPr>
      <t>到期日: 月/年</t>
    </r>
    <r>
      <rPr>
        <sz val="14"/>
        <rFont val="Noto Sans Regular"/>
      </rPr>
      <t xml:space="preserve"> Exp Date: MM/YY</t>
    </r>
  </si>
  <si>
    <r>
      <rPr>
        <sz val="14"/>
        <rFont val="Noto Sans CJK TC Regular"/>
        <family val="2"/>
        <charset val="136"/>
      </rPr>
      <t>信用卡檢查碼</t>
    </r>
    <r>
      <rPr>
        <sz val="14"/>
        <rFont val="Noto Sans Regular"/>
      </rPr>
      <t xml:space="preserve"> Credit Card CVV :</t>
    </r>
  </si>
  <si>
    <r>
      <rPr>
        <sz val="14"/>
        <rFont val="Noto Sans CJK TC Regular"/>
        <family val="2"/>
        <charset val="136"/>
      </rPr>
      <t>持卡人簽署 :</t>
    </r>
    <r>
      <rPr>
        <sz val="14"/>
        <rFont val="Noto Sans Regular"/>
      </rPr>
      <t xml:space="preserve">
CardHolder Authorised Signature :</t>
    </r>
  </si>
  <si>
    <r>
      <rPr>
        <sz val="14"/>
        <rFont val="Noto Sans CJK TC Regular"/>
        <family val="2"/>
        <charset val="136"/>
      </rPr>
      <t>持卡人姓名</t>
    </r>
    <r>
      <rPr>
        <sz val="14"/>
        <rFont val="Noto Sans Regular"/>
      </rPr>
      <t xml:space="preserve"> :
Name of Cardholder :</t>
    </r>
  </si>
  <si>
    <r>
      <rPr>
        <sz val="14"/>
        <rFont val="Noto Sans TC Regular"/>
        <family val="2"/>
        <charset val="128"/>
      </rPr>
      <t>收件人地址</t>
    </r>
    <r>
      <rPr>
        <sz val="14"/>
        <rFont val="Noto Sans Regular"/>
      </rPr>
      <t xml:space="preserve"> Delivery Address:</t>
    </r>
  </si>
  <si>
    <t>OC028</t>
  </si>
  <si>
    <t>OC028-254-HK</t>
  </si>
  <si>
    <t>OC028-256-HK</t>
  </si>
  <si>
    <t>NS006-HK</t>
  </si>
  <si>
    <t>NS007-HK</t>
  </si>
  <si>
    <t>NS008-HK</t>
  </si>
  <si>
    <t>NS006</t>
  </si>
  <si>
    <t>NS007</t>
  </si>
  <si>
    <t>NS008</t>
  </si>
  <si>
    <t>UW701-01A75-HK</t>
  </si>
  <si>
    <t>UW701-01A80-HK</t>
  </si>
  <si>
    <t>UW701-01A85-HK</t>
  </si>
  <si>
    <t>UW701-01B90-HK</t>
  </si>
  <si>
    <t>UW701-01C70-HK</t>
  </si>
  <si>
    <t>UW701-01C75-HK</t>
  </si>
  <si>
    <t>UW701-01C85-HK</t>
  </si>
  <si>
    <t>UW701-01C90-HK</t>
  </si>
  <si>
    <t>UW701-01D70-HK</t>
  </si>
  <si>
    <t>UW701-01D75-HK</t>
  </si>
  <si>
    <t>UW701-01D80-HK</t>
  </si>
  <si>
    <t>UW701-01D85-HK</t>
  </si>
  <si>
    <t>UW701-01D90-HK</t>
  </si>
  <si>
    <t>UW701-01E75-HK</t>
  </si>
  <si>
    <t>UW701-01E80-HK</t>
  </si>
  <si>
    <t>UW701-01E85-HK</t>
  </si>
  <si>
    <t>UW701-01E90-HK</t>
  </si>
  <si>
    <t>UW702-06A70-HK</t>
  </si>
  <si>
    <t>UW702-06A75-HK</t>
  </si>
  <si>
    <t>UW702-06A80-HK</t>
  </si>
  <si>
    <t>UW702-06A85-HK</t>
  </si>
  <si>
    <t>UW702-06B70-HK</t>
  </si>
  <si>
    <t>UW702-06B75-HK</t>
  </si>
  <si>
    <t>UW702-06B80-HK</t>
  </si>
  <si>
    <t>UW702-06B85-HK</t>
  </si>
  <si>
    <t>UW702-06B90-HK</t>
  </si>
  <si>
    <t>UW702-06C70-HK</t>
  </si>
  <si>
    <t>UW702-06C75-HK</t>
  </si>
  <si>
    <t>UW702-06C80-HK</t>
  </si>
  <si>
    <t>UW702-06C85-HK</t>
  </si>
  <si>
    <t>UW702-06C90-HK</t>
  </si>
  <si>
    <t>UW702-06D70-HK</t>
  </si>
  <si>
    <t>UW702-06D75-HK</t>
  </si>
  <si>
    <t>UW702-06D80-HK</t>
  </si>
  <si>
    <t>UW702-06D85-HK</t>
  </si>
  <si>
    <t>UW702-06D90-HK</t>
  </si>
  <si>
    <t>UW702-06E85-HK</t>
  </si>
  <si>
    <t>UW702-06E90-HK</t>
  </si>
  <si>
    <t>UW703-013-HK</t>
  </si>
  <si>
    <t>UW703-014-HK</t>
  </si>
  <si>
    <t>UW703-016-HK</t>
  </si>
  <si>
    <t>UW704-063-HK</t>
  </si>
  <si>
    <t>UW704-064-HK</t>
  </si>
  <si>
    <t>UW704-066-HK</t>
  </si>
  <si>
    <t>UW701</t>
  </si>
  <si>
    <t>UW702</t>
  </si>
  <si>
    <t>UW703</t>
  </si>
  <si>
    <t>UW704</t>
  </si>
  <si>
    <t>NE013-HK</t>
  </si>
  <si>
    <t>NE013</t>
  </si>
  <si>
    <t>NS0016-HK</t>
  </si>
  <si>
    <t>UW607-086-HK</t>
  </si>
  <si>
    <t>BI012-238-HK</t>
  </si>
  <si>
    <t>BI012-248-HK</t>
  </si>
  <si>
    <t>BI031-237-HK</t>
  </si>
  <si>
    <t>BI031-247-HK</t>
  </si>
  <si>
    <t>BI031-248-HK</t>
  </si>
  <si>
    <t>UW319</t>
  </si>
  <si>
    <t>UW319-056-HK</t>
  </si>
  <si>
    <t>AS049-010-HK</t>
  </si>
  <si>
    <t>AS049</t>
  </si>
  <si>
    <t>BI091-230-HK</t>
  </si>
  <si>
    <t>BI091</t>
  </si>
  <si>
    <t>BI091-240-HK</t>
  </si>
  <si>
    <t>OC043-082-HK</t>
  </si>
  <si>
    <t>OC043</t>
  </si>
  <si>
    <r>
      <rPr>
        <sz val="14"/>
        <rFont val="Noto Sans TC Regular"/>
        <family val="1"/>
      </rPr>
      <t>單價</t>
    </r>
    <r>
      <rPr>
        <sz val="14"/>
        <rFont val="Noto Sans Regular"/>
      </rPr>
      <t xml:space="preserve">
Unit Price</t>
    </r>
    <phoneticPr fontId="2" type="noConversion"/>
  </si>
  <si>
    <t>UW611</t>
  </si>
  <si>
    <r>
      <rPr>
        <sz val="10"/>
        <rFont val="Noto Sans TC Regular"/>
        <family val="2"/>
        <charset val="136"/>
      </rPr>
      <t>顏色</t>
    </r>
  </si>
  <si>
    <r>
      <rPr>
        <sz val="10"/>
        <rFont val="Noto Sans TC Regular"/>
        <family val="2"/>
        <charset val="136"/>
      </rPr>
      <t>尺碼</t>
    </r>
  </si>
  <si>
    <r>
      <rPr>
        <sz val="10"/>
        <rFont val="Noto Sans TC Regular"/>
        <family val="2"/>
        <charset val="136"/>
      </rPr>
      <t>商品名稱</t>
    </r>
  </si>
  <si>
    <r>
      <rPr>
        <sz val="10"/>
        <rFont val="Noto Sans TC Regular"/>
        <family val="2"/>
        <charset val="136"/>
      </rPr>
      <t>單價</t>
    </r>
  </si>
  <si>
    <r>
      <rPr>
        <sz val="10"/>
        <rFont val="Noto Sans TC Regular"/>
        <family val="2"/>
        <charset val="136"/>
      </rPr>
      <t>港幣分數</t>
    </r>
  </si>
  <si>
    <t>OC052</t>
  </si>
  <si>
    <t>OC056</t>
  </si>
  <si>
    <t>OC057</t>
  </si>
  <si>
    <t>OC058</t>
  </si>
  <si>
    <r>
      <rPr>
        <sz val="10"/>
        <rFont val="Noto Sans TC Regular"/>
        <family val="2"/>
        <charset val="136"/>
      </rPr>
      <t>商品編號</t>
    </r>
    <r>
      <rPr>
        <sz val="10"/>
        <rFont val="Noto Sans"/>
        <family val="2"/>
        <charset val="1"/>
      </rPr>
      <t>1</t>
    </r>
  </si>
  <si>
    <r>
      <rPr>
        <sz val="10"/>
        <rFont val="Noto Sans TC Regular"/>
        <family val="2"/>
        <charset val="136"/>
      </rPr>
      <t>商品編號</t>
    </r>
    <r>
      <rPr>
        <sz val="10"/>
        <rFont val="Noto Sans"/>
        <family val="2"/>
        <charset val="1"/>
      </rPr>
      <t>2</t>
    </r>
  </si>
  <si>
    <t>OC059</t>
  </si>
  <si>
    <r>
      <rPr>
        <sz val="14"/>
        <rFont val="Noto Sans CJK TC Regular"/>
        <family val="2"/>
        <charset val="136"/>
      </rPr>
      <t>訂單號碼</t>
    </r>
    <r>
      <rPr>
        <sz val="14"/>
        <rFont val="Noto Sans Regular"/>
        <family val="2"/>
        <charset val="136"/>
      </rPr>
      <t xml:space="preserve"> Order No:</t>
    </r>
    <phoneticPr fontId="2" type="noConversion"/>
  </si>
  <si>
    <t>AS044-010-HK</t>
  </si>
  <si>
    <t>AS046-080-HK</t>
  </si>
  <si>
    <t>AS048-060-HK</t>
  </si>
  <si>
    <t>AS050-050-HK</t>
  </si>
  <si>
    <t>AS052-083-HK</t>
  </si>
  <si>
    <t>AS052-093-HK</t>
  </si>
  <si>
    <t>AS052-233-HK</t>
  </si>
  <si>
    <t>AS055-010-HK</t>
  </si>
  <si>
    <t>AS055-020-HK</t>
  </si>
  <si>
    <t>AS056-080-HK</t>
  </si>
  <si>
    <t>BW101-HK</t>
  </si>
  <si>
    <t>BW102-HK</t>
  </si>
  <si>
    <t>BW103-HK</t>
  </si>
  <si>
    <t>LS027-080-HK</t>
  </si>
  <si>
    <t>LS027-230-HK</t>
  </si>
  <si>
    <t>LS028-0327-HK</t>
  </si>
  <si>
    <t>OC017-0846-HK</t>
  </si>
  <si>
    <t>OC034-013-HK</t>
  </si>
  <si>
    <t>OC034-014-HK</t>
  </si>
  <si>
    <t>OC034-016-HK</t>
  </si>
  <si>
    <t>OC036-033-HK</t>
  </si>
  <si>
    <t>OC036-036-HK</t>
  </si>
  <si>
    <t>OC039-224-HK</t>
  </si>
  <si>
    <t>OC039-226-HK</t>
  </si>
  <si>
    <t>OC040-224-HK</t>
  </si>
  <si>
    <t>OC048-083-HK</t>
  </si>
  <si>
    <t>OC048-084-HK</t>
  </si>
  <si>
    <t>OC048-086-HK</t>
  </si>
  <si>
    <t>OC049-176-HK</t>
  </si>
  <si>
    <t>OC050-223-HK</t>
  </si>
  <si>
    <t>OC050-224-HK</t>
  </si>
  <si>
    <t>OC050-226-HK</t>
  </si>
  <si>
    <t>OC051-013-HK</t>
  </si>
  <si>
    <t>OC051-014-HK</t>
  </si>
  <si>
    <t>OC052-054-HK</t>
  </si>
  <si>
    <t>OC052-056-HK</t>
  </si>
  <si>
    <t>OC055-032-HK</t>
  </si>
  <si>
    <t>OC055-033-HK</t>
  </si>
  <si>
    <t>OC055-034-HK</t>
  </si>
  <si>
    <t>OC056-032-HK</t>
  </si>
  <si>
    <t>OC056-033-HK</t>
  </si>
  <si>
    <t>OC056-034-HK</t>
  </si>
  <si>
    <t>OC056-036-HK</t>
  </si>
  <si>
    <t>OC057-033-HK</t>
  </si>
  <si>
    <t>OC057-034-HK</t>
  </si>
  <si>
    <t>OC057-036-HK</t>
  </si>
  <si>
    <t>OC058-033-HK</t>
  </si>
  <si>
    <t>OC059-023-HK</t>
  </si>
  <si>
    <t>OC059-024-HK</t>
  </si>
  <si>
    <t>OC059-026-HK</t>
  </si>
  <si>
    <t>OC060-084-HK</t>
  </si>
  <si>
    <t>OC061-083-HK</t>
  </si>
  <si>
    <t>OC061-084-HK</t>
  </si>
  <si>
    <t>OC061-086-HK</t>
  </si>
  <si>
    <t>OC062-083-HK</t>
  </si>
  <si>
    <t>OC062-084-HK</t>
  </si>
  <si>
    <t>OC065-173-HK</t>
  </si>
  <si>
    <t>OC065-174-HK</t>
  </si>
  <si>
    <t>OC065-176-HK</t>
  </si>
  <si>
    <t>OC066-23130-HK</t>
  </si>
  <si>
    <t>OC066-23150-HK</t>
  </si>
  <si>
    <t>OC067-23130-HK</t>
  </si>
  <si>
    <t>OC067-23150-HK</t>
  </si>
  <si>
    <t>OC070-083-HK</t>
  </si>
  <si>
    <t>OC070-084-HK</t>
  </si>
  <si>
    <t>OC070-086-HK</t>
  </si>
  <si>
    <t>OC071-232-HK</t>
  </si>
  <si>
    <t>OC071-233-HK</t>
  </si>
  <si>
    <t>OC072-063-HK</t>
  </si>
  <si>
    <t>UW106-012-HK</t>
  </si>
  <si>
    <t>UW106-013-HK</t>
  </si>
  <si>
    <t>UW106-014-HK</t>
  </si>
  <si>
    <t>UW106-016-HK</t>
  </si>
  <si>
    <t>UW107-054-HK</t>
  </si>
  <si>
    <t>UW108-053-HK</t>
  </si>
  <si>
    <t>UW108-054-HK</t>
  </si>
  <si>
    <t>UW108-056-HK</t>
  </si>
  <si>
    <t>UW152-336-HK</t>
  </si>
  <si>
    <t>UW154-013-HK</t>
  </si>
  <si>
    <t>UW154-014-HK</t>
  </si>
  <si>
    <t>UW155-013-HK</t>
  </si>
  <si>
    <t>UW155-016-HK</t>
  </si>
  <si>
    <t>UW320-054-HK</t>
  </si>
  <si>
    <t>UW320-056-HK</t>
  </si>
  <si>
    <t>UW611-103-HK</t>
  </si>
  <si>
    <t>UW611-104-HK</t>
  </si>
  <si>
    <t>UW611-106-HK</t>
  </si>
  <si>
    <t>UW702-06E75-HK</t>
  </si>
  <si>
    <t>UW702-06E80-HK</t>
  </si>
  <si>
    <t>萬用方巾(兩條裝)</t>
  </si>
  <si>
    <t>萬用長巾</t>
  </si>
  <si>
    <t>風采圍巾 (黑色)</t>
  </si>
  <si>
    <t>花漾頸套(黑色)</t>
  </si>
  <si>
    <t>簡約頸套(黑色)</t>
  </si>
  <si>
    <t>仕女手套 (黑色)</t>
  </si>
  <si>
    <t>紳士手套 (黑色)</t>
  </si>
  <si>
    <t>百搭針織帽 (黑色)</t>
  </si>
  <si>
    <t>高雅圍脖 (米白)</t>
  </si>
  <si>
    <t>輕逸披肩(粉紅)</t>
  </si>
  <si>
    <t>輕逸披肩(橄欖綠)</t>
  </si>
  <si>
    <t>雪花圍巾(藍色)</t>
  </si>
  <si>
    <t>網狀手套(黑色)</t>
  </si>
  <si>
    <t>流蘇圍巾(酒紅)</t>
  </si>
  <si>
    <t>眼罩(深藍)</t>
  </si>
  <si>
    <t>漁夫帽(淺粉)</t>
  </si>
  <si>
    <t>NI護腕(黑色)M</t>
  </si>
  <si>
    <t>NI護腕(深藍)M</t>
  </si>
  <si>
    <t>運動帽(深藍)</t>
  </si>
  <si>
    <t>運動帽(白色)</t>
  </si>
  <si>
    <t>時尚披肩(黑色)</t>
  </si>
  <si>
    <t>妮美龍毛毯(水波紋系列) (天空藍)  雙人</t>
  </si>
  <si>
    <t>妮美龍毛毯(水波紋系列) (櫻花粉)  雙人</t>
  </si>
  <si>
    <t>妮美龍兩用被套(高雅系列)(粉桔) 單人</t>
  </si>
  <si>
    <t>妮美龍兩用被套(高雅系列)(粉桔) 雙人</t>
  </si>
  <si>
    <t>妮美龍兩用被套(高雅系列)(寧靜藍) 雙人</t>
  </si>
  <si>
    <t>妮美龍兩用被套(高雅系列)(天空藍) 單人</t>
  </si>
  <si>
    <t>妮美龍兩用被套(高雅系列)(櫻花粉) 單人</t>
  </si>
  <si>
    <t>妮美龍兩用被套(高雅系列)(櫻花粉) 雙人</t>
  </si>
  <si>
    <t>妮美龍床墊(米白)雙人</t>
  </si>
  <si>
    <t>妮美龍枕套(天空藍)</t>
  </si>
  <si>
    <t>妮美龍枕套(櫻花粉)</t>
  </si>
  <si>
    <t>美肌植物皂 (90g x 1入)</t>
  </si>
  <si>
    <t>美肌植物皂(精巧包) 15g x 10入</t>
  </si>
  <si>
    <t>精華露(120ml)</t>
  </si>
  <si>
    <t>精華乳(50ml)</t>
  </si>
  <si>
    <t>精華霜(30g)</t>
  </si>
  <si>
    <t>潔顏起泡網</t>
  </si>
  <si>
    <t>L型發酵乳酸鈣 (135g)</t>
  </si>
  <si>
    <t>時尚襪套(黑色)</t>
  </si>
  <si>
    <t>仕女乾爽襪(深藍)</t>
  </si>
  <si>
    <t>仕女乾爽襪(酒紅)</t>
  </si>
  <si>
    <t>仕女乾爽襪(黑色)</t>
  </si>
  <si>
    <t>紳士乾爽襪(深藍)</t>
  </si>
  <si>
    <t>紳士乾爽襪(灰色)</t>
  </si>
  <si>
    <t>紳士乾爽襪(黑色)</t>
  </si>
  <si>
    <t>居家襪(深藍)</t>
  </si>
  <si>
    <t>居家襪(酒紅)</t>
  </si>
  <si>
    <t>健康五指襪(仕女)黑色</t>
  </si>
  <si>
    <t>健康五指襪(男仕)深藍</t>
  </si>
  <si>
    <t>健康五指襪(男仕)黑色</t>
  </si>
  <si>
    <t>休閒襪(黑色) 23~25CM</t>
  </si>
  <si>
    <t>休閒襪(黑色) 25~27CM</t>
  </si>
  <si>
    <t>高筒襪(黑色)</t>
  </si>
  <si>
    <t>高筒襪(寶藍)</t>
  </si>
  <si>
    <t>船襪(灰色) 25~27CM</t>
  </si>
  <si>
    <t>活荔 (荔枝多酚沖泡飲品) (2.5g*30包)</t>
  </si>
  <si>
    <t>潔淨洗劑500ML</t>
  </si>
  <si>
    <t>潔淨洗劑1200ML</t>
  </si>
  <si>
    <t>潔淨洗劑旅行組(125ML*5瓶)</t>
  </si>
  <si>
    <t>休閒仕女POLO衫(粉桔) LL</t>
  </si>
  <si>
    <t>經典仕女西裝(黑色) 38</t>
  </si>
  <si>
    <t>經典仕女西裝(黑色) 40</t>
  </si>
  <si>
    <t>經典仕女西裝(黑色) 42</t>
  </si>
  <si>
    <t>經典男仕西裝(黑色) 46</t>
  </si>
  <si>
    <t>經典男仕西裝(黑色) 46W</t>
  </si>
  <si>
    <t>經典男仕西裝(黑色) 48</t>
  </si>
  <si>
    <t>親子POLO衫(男女兼用)(亮黃) XS</t>
  </si>
  <si>
    <t>親子POLO衫(兒童款)(桃紅) 110CM</t>
  </si>
  <si>
    <t>親子POLO衫(兒童款)(桃紅) 130CM</t>
  </si>
  <si>
    <t>親子POLO衫(兒童款)(亮黃) 110CM</t>
  </si>
  <si>
    <t>親子POLO衫(兒童款)(亮黃) 130CM</t>
  </si>
  <si>
    <t>靚麗牛仔裙(藍色) S</t>
  </si>
  <si>
    <t>彈力寬褲(黑色) M</t>
  </si>
  <si>
    <t>彈力五分休閒褲(黑色) M</t>
  </si>
  <si>
    <t>彈力五分休閒褲(黑色) L</t>
  </si>
  <si>
    <t>彈力五分休閒褲(黑色) LL</t>
  </si>
  <si>
    <t>活力短褲 (灰色) M</t>
  </si>
  <si>
    <t>活力短褲 (灰色) L</t>
  </si>
  <si>
    <t>活力短褲 (灰色) LL</t>
  </si>
  <si>
    <t>名媛仕女衫(珊瑚紅)L</t>
  </si>
  <si>
    <t>名媛仕女衫(珊瑚紅)LL</t>
  </si>
  <si>
    <t>休閒連帽外套(男女兼用)(灰色) S</t>
  </si>
  <si>
    <t>休閒連帽外套(男女兼用)(灰色) M</t>
  </si>
  <si>
    <t>休閒連帽外套(男女兼用)(灰色) L</t>
  </si>
  <si>
    <t>休閒連帽外套(男女兼用)(蕃茄紅) S</t>
  </si>
  <si>
    <t>休閒連帽外套(男女兼用)(蕃茄紅) M</t>
  </si>
  <si>
    <t>休閒連帽外套(男女兼用)(蕃茄紅) L</t>
  </si>
  <si>
    <t>休閒連帽外套(男女兼用)(蕃茄紅) LL</t>
  </si>
  <si>
    <t>休閒連帽外套(兒童款)(灰色) 130CM</t>
  </si>
  <si>
    <t>休閒連帽外套(兒童款)(灰色) 150CM</t>
  </si>
  <si>
    <t>休閒連帽外套(兒童款)(蕃茄紅) 130CM</t>
  </si>
  <si>
    <t>休閒連帽外套(兒童款)(蕃茄紅) 150CM</t>
  </si>
  <si>
    <t>休閒長褲(兒童款)(灰色) 130CM</t>
  </si>
  <si>
    <t>休閒長褲(兒童款)(灰色) 150CM</t>
  </si>
  <si>
    <t>休閒長褲(兒童款)(蕃茄紅) 130CM</t>
  </si>
  <si>
    <t>休閒長褲(兒童款)(蕃茄紅) 150CM</t>
  </si>
  <si>
    <t>男仕襯衫(藏藍)M</t>
  </si>
  <si>
    <t>男仕襯衫(藏藍)L</t>
  </si>
  <si>
    <t>男仕襯衫(藏藍)LL</t>
  </si>
  <si>
    <t>男仕襯衫(藍色)M</t>
  </si>
  <si>
    <t>男仕襯衫(藍色)L</t>
  </si>
  <si>
    <t>男仕襯衫(藍色)LL</t>
  </si>
  <si>
    <t>開襟長外套(黑色)</t>
  </si>
  <si>
    <t>仕女T恤(灰綠) M</t>
  </si>
  <si>
    <t>仕女T恤(灰綠) LL</t>
  </si>
  <si>
    <t>NI 仕女T恤(藍綠）L</t>
  </si>
  <si>
    <t>NI 仕女T恤(藍綠）LL</t>
  </si>
  <si>
    <t>NI 男仕T恤（藍綠）L</t>
  </si>
  <si>
    <t>圓領針織衫(男女兼用)(黑色) S</t>
  </si>
  <si>
    <t>親柔連身裙(黑色)M</t>
  </si>
  <si>
    <t>親柔連身裙(黑色)L</t>
  </si>
  <si>
    <t>親柔連身裙(黑色)LL</t>
  </si>
  <si>
    <t>仕女長袖T恤(水藍)LL</t>
  </si>
  <si>
    <t>男仕長袖T恤(藍綠)M</t>
  </si>
  <si>
    <t>男仕長袖T恤(藍綠)L</t>
  </si>
  <si>
    <t>男仕長袖T恤(藍綠)LL</t>
  </si>
  <si>
    <t>親柔短袖連身裙(深藍)M</t>
  </si>
  <si>
    <t>親柔短袖連身裙(深藍)L</t>
  </si>
  <si>
    <t>船領針織衫(淺粉)L</t>
  </si>
  <si>
    <t>船領針織衫(淺粉)LL</t>
  </si>
  <si>
    <t>圈織長袖上衣(灰色)S</t>
  </si>
  <si>
    <t>圈織長袖上衣(灰色)M</t>
  </si>
  <si>
    <t>圈織長袖上衣(灰色)L</t>
  </si>
  <si>
    <t>圈織連帽上衣(灰色)S</t>
  </si>
  <si>
    <t>圈織連帽上衣(灰色)M</t>
  </si>
  <si>
    <t>圈織連帽上衣(灰色)L</t>
  </si>
  <si>
    <t>圈織連帽上衣(灰色)LL</t>
  </si>
  <si>
    <t>圈織長裙(灰色)M</t>
  </si>
  <si>
    <t>圈織長裙(灰色)L</t>
  </si>
  <si>
    <t>圈織長裙(灰色)LL</t>
  </si>
  <si>
    <t>圈織長褲(灰色)M</t>
  </si>
  <si>
    <t>V 領都會衫(杏色)M</t>
  </si>
  <si>
    <t>V 領都會衫(杏色)L</t>
  </si>
  <si>
    <t>V 領都會衫(杏色)LL</t>
  </si>
  <si>
    <t>千鳥紋鈕扣外套(黑色*白色)L</t>
  </si>
  <si>
    <t xml:space="preserve">千鳥紋短裙(黑色*白色)M </t>
  </si>
  <si>
    <t xml:space="preserve">千鳥紋短裙(黑色*白色)L </t>
  </si>
  <si>
    <t>千鳥紋短裙(黑色*白色)LL</t>
  </si>
  <si>
    <t xml:space="preserve">格紋男仕T恤(黑色)M </t>
  </si>
  <si>
    <t xml:space="preserve">格紋男仕T恤(黑色)L </t>
  </si>
  <si>
    <t>仕女休閒短褲(霧藍)M</t>
  </si>
  <si>
    <t>仕女休閒短褲(霧藍)L</t>
  </si>
  <si>
    <t>仕女休閒短褲(霧藍)LL</t>
  </si>
  <si>
    <t>兒童T恤(天空藍)130CM</t>
  </si>
  <si>
    <t>兒童T恤(天空藍)150CM</t>
  </si>
  <si>
    <t>兒童短褲(天空藍)130CM</t>
  </si>
  <si>
    <t>兒童短褲(天空藍)150CM</t>
  </si>
  <si>
    <t>千鳥紋拉鍊外套(黑色*白色)M</t>
  </si>
  <si>
    <t>千鳥紋拉鍊外套(黑色*白色)L</t>
  </si>
  <si>
    <t>千鳥紋拉鍊外套(黑色*白色)LL</t>
  </si>
  <si>
    <t>NI POLO衫(寶藍)S</t>
  </si>
  <si>
    <t>NI POLO衫(寶藍)M</t>
  </si>
  <si>
    <t>POLO短洋裝(酒紅)M</t>
  </si>
  <si>
    <t>悠活護肘(深灰)M</t>
  </si>
  <si>
    <t>悠活護肘(深灰)L</t>
  </si>
  <si>
    <t>悠活護膝(深灰)M</t>
  </si>
  <si>
    <t>悠活護腕(米白色) L</t>
  </si>
  <si>
    <t>悠活護腕(深灰)M</t>
  </si>
  <si>
    <t>悠活護腕(深灰)L</t>
  </si>
  <si>
    <t>悠活護踝(米白色) M</t>
  </si>
  <si>
    <t>悠活護踝(深灰)M</t>
  </si>
  <si>
    <t>悠活護踝(深灰)L</t>
  </si>
  <si>
    <t>V 領格紋短袖(靛藍)S</t>
  </si>
  <si>
    <t>V 領格紋短袖(靛藍)M</t>
  </si>
  <si>
    <t>V 領格紋短袖(靛藍)L</t>
  </si>
  <si>
    <t>V 領格紋短袖(靛藍)LL</t>
  </si>
  <si>
    <t>V 領格紋短袖(深灰)M</t>
  </si>
  <si>
    <t>居家T恤(粉紅)L</t>
  </si>
  <si>
    <t>居家短褲(粉紅)M</t>
  </si>
  <si>
    <t>居家短褲(粉紅)L</t>
  </si>
  <si>
    <t>居家短褲(粉紅)LL</t>
  </si>
  <si>
    <t>親柔女肩帶內衣 (黑色) M</t>
  </si>
  <si>
    <t>親柔女肩帶內衣 (黑色) LL</t>
  </si>
  <si>
    <t>親柔女無袖內衣(黑色) LL</t>
  </si>
  <si>
    <t>親柔女無袖內衣 (藍灰) LL</t>
  </si>
  <si>
    <t>親柔女長衫 (黑色) S</t>
  </si>
  <si>
    <t>親柔女長衫 (黑色) M</t>
  </si>
  <si>
    <t>親柔女長衫 (黑色) LL</t>
  </si>
  <si>
    <t>親柔男短袖內衣 (深藍) M</t>
  </si>
  <si>
    <t>親柔男短袖內衣 (深藍) L</t>
  </si>
  <si>
    <t>親柔男短袖內衣 (黑色) M</t>
  </si>
  <si>
    <t>親柔男短袖內衣 (黑色) L</t>
  </si>
  <si>
    <t>親柔男無袖內衣 (深藍) M</t>
  </si>
  <si>
    <t>親柔男無袖內衣 (深藍) LL</t>
  </si>
  <si>
    <t>親柔男無袖內衣 (黑色) S</t>
  </si>
  <si>
    <t>親柔男無袖內衣 (黑色) M</t>
  </si>
  <si>
    <t>親柔男無袖內衣 (黑色) L</t>
  </si>
  <si>
    <t>親柔男無袖內衣 (黑色) LL</t>
  </si>
  <si>
    <t>親柔女長袖(黑色) M</t>
  </si>
  <si>
    <t>親柔女長袖(黑色) L</t>
  </si>
  <si>
    <t>親柔女長內褲(黑色) M</t>
  </si>
  <si>
    <t>親柔男長袖(淺灰)M</t>
  </si>
  <si>
    <t>親柔男長袖(黑色) M</t>
  </si>
  <si>
    <t>親柔男長袖(黑色) LL</t>
  </si>
  <si>
    <t>親柔男長內褲(黑色) M</t>
  </si>
  <si>
    <t>舒柔女仕長袖內衣(藍紫) LL</t>
  </si>
  <si>
    <t>舒柔女仕長內褲(藍紫) LL</t>
  </si>
  <si>
    <t>舒柔女仕長內褲(山茶紅) LL</t>
  </si>
  <si>
    <t>舒柔男仕長內褲(梅紫) ML</t>
  </si>
  <si>
    <t>舒柔男仕長內褲(梅紫) LL</t>
  </si>
  <si>
    <t>新雅緻仕女長內褲(淺粉) M</t>
  </si>
  <si>
    <t>新雅緻仕女長內褲(淺粉) LL</t>
  </si>
  <si>
    <t>新雅緻男仕短袖內衣(膚色) M</t>
  </si>
  <si>
    <t>新雅緻男仕長內褲(膚色) M</t>
  </si>
  <si>
    <t>新雅緻男仕長內褲(膚色) L</t>
  </si>
  <si>
    <t>新雅緻仕女長袖內衣(淺粉) M</t>
  </si>
  <si>
    <t>新雅緻仕女長袖內衣(淺粉) LL</t>
  </si>
  <si>
    <t>新雅緻仕女無袖內衣(淺粉) LL</t>
  </si>
  <si>
    <t>新雅緻仕女肩帶內衣(淺粉)L</t>
  </si>
  <si>
    <t>新雅緻仕女肩帶內衣(淺粉)LL</t>
  </si>
  <si>
    <t>新雅緻兒童短袖內衣(男女兼用)(淺粉) 130CM</t>
  </si>
  <si>
    <t>新雅緻兒童短袖內衣(男女兼用)(淺粉) 150CM</t>
  </si>
  <si>
    <t>新雅緻兒童短袖內衣(男女兼用)(膚色) 130CM</t>
  </si>
  <si>
    <t>新雅緻兒童短袖內衣(男女兼用)(膚色) 150CM</t>
  </si>
  <si>
    <t>新雅緻兒童長袖內衣(男女兼用)(淺粉)130CM</t>
  </si>
  <si>
    <t>新雅緻兒童長袖內衣(男女兼用)(淺粉)150CM</t>
  </si>
  <si>
    <t>新雅緻兒童長袖內衣(男女兼用)(膚色)130CM</t>
  </si>
  <si>
    <t>新雅緻兒童長袖內衣(男女兼用)(膚色)150CM</t>
  </si>
  <si>
    <t>新雅緻兒童長內褲(男女兼用)(淺粉)130CM</t>
  </si>
  <si>
    <t>新雅緻兒童長內褲(男女兼用)(淺粉)150CM</t>
  </si>
  <si>
    <t>新雅緻兒童長內褲(男女兼用)(膚色)130CM</t>
  </si>
  <si>
    <t>新雅緻兒童長內褲(男女兼用)(膚色)150CM</t>
  </si>
  <si>
    <t>新雅緻女童內褲(淺粉) 130CM</t>
  </si>
  <si>
    <t>新雅緻女童內褲(淺粉) 150CM</t>
  </si>
  <si>
    <t>新雅緻男童內褲(膚色) 130CM</t>
  </si>
  <si>
    <t>新雅緻男童內褲(膚色) 150CM</t>
  </si>
  <si>
    <t>新雅緻兒童背心(男女兼用)(淺粉) 130CM</t>
  </si>
  <si>
    <t>新雅緻兒童背心(男女兼用)(淺粉) 150CM</t>
  </si>
  <si>
    <t>新雅緻兒童背心(男女兼用)(膚色) 150CM</t>
  </si>
  <si>
    <t>暖心仕女長褲(灰色) LL</t>
  </si>
  <si>
    <t>暖心男仕長褲(灰色) M</t>
  </si>
  <si>
    <t>仕女中低腰 (灰色) S (兩件裝)</t>
  </si>
  <si>
    <t>仕女中低腰(葡萄紫) S (兩件裝)</t>
  </si>
  <si>
    <t>仕女中低腰 (膚色) S (兩件裝)</t>
  </si>
  <si>
    <t>仕女低腰褲 (灰色) S (兩件裝)</t>
  </si>
  <si>
    <t>仕女低腰褲 (灰色) LL (兩件裝)</t>
  </si>
  <si>
    <t>仕女低腰褲(葡萄紫) S (兩件裝)</t>
  </si>
  <si>
    <t>仕女低腰褲(葡萄紫) LL (兩件裝)</t>
  </si>
  <si>
    <t>仕女低腰褲 (葡萄紫) 3L (兩件裝)</t>
  </si>
  <si>
    <t>仕女低腰褲 (膚色) S (兩件裝)</t>
  </si>
  <si>
    <t>仕女低腰褲 (膚色) LL (兩件裝)</t>
  </si>
  <si>
    <t>仕女低腰褲(膚色) 3L (兩件裝)</t>
  </si>
  <si>
    <t>新仕女中腰褲(黑色) LL (兩件裝)</t>
  </si>
  <si>
    <t>新男仕三角褲(墨綠色) LL</t>
  </si>
  <si>
    <t>仕女高腰內褲(淺桔) M (兩件裝)</t>
  </si>
  <si>
    <t>仕女高腰內褲(淺桔) L (兩件裝)</t>
  </si>
  <si>
    <t>仕女高腰內褲(淺桔) LL (兩件裝)</t>
  </si>
  <si>
    <t>新仕女背心(紅色) L</t>
  </si>
  <si>
    <t>新仕女長袖上衣 (紅色) M</t>
  </si>
  <si>
    <t>新仕女長袖上衣 (紅色) L</t>
  </si>
  <si>
    <t>素雅胸罩(藍色)A75</t>
  </si>
  <si>
    <t>素雅胸罩(藍色)A80</t>
  </si>
  <si>
    <t>素雅胸罩(藍色)A85</t>
  </si>
  <si>
    <t>素雅胸罩(藍色)B90</t>
  </si>
  <si>
    <t>素雅胸罩(藍色)C70</t>
  </si>
  <si>
    <t>素雅胸罩(藍色)C75</t>
  </si>
  <si>
    <t>素雅胸罩(藍色)C85</t>
  </si>
  <si>
    <t>素雅胸罩(藍色)C90</t>
  </si>
  <si>
    <t>素雅胸罩(藍色)D70</t>
  </si>
  <si>
    <t>素雅胸罩(藍色)D75</t>
  </si>
  <si>
    <t>素雅胸罩(藍色)D80</t>
  </si>
  <si>
    <t>素雅胸罩(藍色)D85</t>
  </si>
  <si>
    <t>素雅胸罩(藍色)D90</t>
  </si>
  <si>
    <t>素雅胸罩(藍色)E75</t>
  </si>
  <si>
    <t>素雅胸罩(藍色)E80</t>
  </si>
  <si>
    <t>素雅胸罩(藍色)E85</t>
  </si>
  <si>
    <t>素雅胸罩(藍色)E90</t>
  </si>
  <si>
    <t>蕾絲胸罩(酒紅)A70</t>
  </si>
  <si>
    <t>蕾絲胸罩(酒紅)A75</t>
  </si>
  <si>
    <t>蕾絲胸罩(酒紅)A80</t>
  </si>
  <si>
    <t>蕾絲胸罩(酒紅)A85</t>
  </si>
  <si>
    <t>蕾絲胸罩(酒紅)B70</t>
  </si>
  <si>
    <t>蕾絲胸罩(酒紅)B75</t>
  </si>
  <si>
    <t>蕾絲胸罩(酒紅)B80</t>
  </si>
  <si>
    <t>蕾絲胸罩(酒紅)B85</t>
  </si>
  <si>
    <t>蕾絲胸罩(酒紅)B90</t>
  </si>
  <si>
    <t>蕾絲胸罩(酒紅)C70</t>
  </si>
  <si>
    <t>蕾絲胸罩(酒紅)C75</t>
  </si>
  <si>
    <t>蕾絲胸罩(酒紅)C80</t>
  </si>
  <si>
    <t>蕾絲胸罩(酒紅)C85</t>
  </si>
  <si>
    <t>蕾絲胸罩(酒紅)C90</t>
  </si>
  <si>
    <t>蕾絲胸罩(酒紅)D70</t>
  </si>
  <si>
    <t>蕾絲胸罩(酒紅)D75</t>
  </si>
  <si>
    <t>蕾絲胸罩(酒紅)D80</t>
  </si>
  <si>
    <t>蕾絲胸罩(酒紅)D85</t>
  </si>
  <si>
    <t>蕾絲胸罩(酒紅)D90</t>
  </si>
  <si>
    <t>蕾絲胸罩(酒紅)E75</t>
  </si>
  <si>
    <t>蕾絲胸罩(酒紅)E80</t>
  </si>
  <si>
    <t>蕾絲胸罩(酒紅)E85</t>
  </si>
  <si>
    <t>蕾絲胸罩(酒紅)E90</t>
  </si>
  <si>
    <t>素雅內褲(藍色)M</t>
  </si>
  <si>
    <t>素雅內褲(藍色)L</t>
  </si>
  <si>
    <t>素雅內褲(藍色)LL</t>
  </si>
  <si>
    <t>蕾絲內褲(酒紅)M</t>
  </si>
  <si>
    <t>蕾絲內褲(酒紅)L</t>
  </si>
  <si>
    <t>蕾絲內褲(酒紅)LL</t>
  </si>
  <si>
    <t>洗衣網</t>
  </si>
  <si>
    <t>黑色</t>
  </si>
  <si>
    <t>黑色</t>
    <phoneticPr fontId="2" type="noConversion"/>
  </si>
  <si>
    <t>灰色</t>
  </si>
  <si>
    <t>灰色</t>
    <phoneticPr fontId="2" type="noConversion"/>
  </si>
  <si>
    <t>蕃茄紅</t>
    <phoneticPr fontId="2" type="noConversion"/>
  </si>
  <si>
    <t>藍色</t>
  </si>
  <si>
    <t>藍綠</t>
  </si>
  <si>
    <t>藍綠</t>
    <phoneticPr fontId="2" type="noConversion"/>
  </si>
  <si>
    <t>天空藍</t>
  </si>
  <si>
    <t>天空藍</t>
    <phoneticPr fontId="2" type="noConversion"/>
  </si>
  <si>
    <t>粉桔</t>
  </si>
  <si>
    <t>粉桔</t>
    <phoneticPr fontId="2" type="noConversion"/>
  </si>
  <si>
    <t>櫻花粉</t>
  </si>
  <si>
    <t>櫻花粉</t>
    <phoneticPr fontId="2" type="noConversion"/>
  </si>
  <si>
    <t>粉紅</t>
  </si>
  <si>
    <t>淺粉</t>
  </si>
  <si>
    <t>淺粉</t>
    <phoneticPr fontId="2" type="noConversion"/>
  </si>
  <si>
    <t>寧靜藍</t>
  </si>
  <si>
    <r>
      <rPr>
        <sz val="10"/>
        <rFont val="細明體"/>
        <family val="3"/>
        <charset val="136"/>
      </rPr>
      <t>新雅緻兒童背心</t>
    </r>
    <r>
      <rPr>
        <sz val="10"/>
        <rFont val="Noto Sans"/>
        <family val="2"/>
        <charset val="1"/>
      </rPr>
      <t>(</t>
    </r>
    <r>
      <rPr>
        <sz val="10"/>
        <rFont val="細明體"/>
        <family val="3"/>
        <charset val="136"/>
      </rPr>
      <t>男女兼用</t>
    </r>
    <r>
      <rPr>
        <sz val="10"/>
        <rFont val="Noto Sans"/>
        <family val="2"/>
        <charset val="1"/>
      </rPr>
      <t>)(</t>
    </r>
    <r>
      <rPr>
        <sz val="10"/>
        <rFont val="細明體"/>
        <family val="3"/>
        <charset val="136"/>
      </rPr>
      <t>膚色</t>
    </r>
    <r>
      <rPr>
        <sz val="10"/>
        <rFont val="Noto Sans"/>
        <family val="2"/>
        <charset val="1"/>
      </rPr>
      <t>) 130CM</t>
    </r>
    <phoneticPr fontId="2" type="noConversion"/>
  </si>
  <si>
    <t>膚色</t>
  </si>
  <si>
    <t>深藍</t>
  </si>
  <si>
    <t>深藍</t>
    <phoneticPr fontId="2" type="noConversion"/>
  </si>
  <si>
    <r>
      <rPr>
        <sz val="10"/>
        <rFont val="細明體"/>
        <family val="3"/>
        <charset val="136"/>
      </rPr>
      <t>親子</t>
    </r>
    <r>
      <rPr>
        <sz val="10"/>
        <rFont val="Noto Sans"/>
        <family val="2"/>
        <charset val="1"/>
      </rPr>
      <t>POLO</t>
    </r>
    <r>
      <rPr>
        <sz val="10"/>
        <rFont val="細明體"/>
        <family val="3"/>
        <charset val="136"/>
      </rPr>
      <t>衫</t>
    </r>
    <r>
      <rPr>
        <sz val="10"/>
        <rFont val="Noto Sans"/>
        <family val="2"/>
        <charset val="1"/>
      </rPr>
      <t>(</t>
    </r>
    <r>
      <rPr>
        <sz val="10"/>
        <rFont val="細明體"/>
        <family val="3"/>
        <charset val="136"/>
      </rPr>
      <t>男女兼用</t>
    </r>
    <r>
      <rPr>
        <sz val="10"/>
        <rFont val="Noto Sans"/>
        <family val="2"/>
        <charset val="1"/>
      </rPr>
      <t>)(</t>
    </r>
    <r>
      <rPr>
        <sz val="10"/>
        <rFont val="細明體"/>
        <family val="3"/>
        <charset val="136"/>
      </rPr>
      <t>桃紅</t>
    </r>
    <r>
      <rPr>
        <sz val="10"/>
        <rFont val="Noto Sans"/>
        <family val="2"/>
        <charset val="1"/>
      </rPr>
      <t>) XS</t>
    </r>
    <phoneticPr fontId="2" type="noConversion"/>
  </si>
  <si>
    <t>桃紅</t>
  </si>
  <si>
    <t>亮黃</t>
    <phoneticPr fontId="2" type="noConversion"/>
  </si>
  <si>
    <t>桃紅</t>
    <phoneticPr fontId="2" type="noConversion"/>
  </si>
  <si>
    <t>白色</t>
  </si>
  <si>
    <t>130CM</t>
    <phoneticPr fontId="2" type="noConversion"/>
  </si>
  <si>
    <t>110CM</t>
    <phoneticPr fontId="2" type="noConversion"/>
  </si>
  <si>
    <r>
      <rPr>
        <sz val="10"/>
        <rFont val="細明體"/>
        <family val="3"/>
        <charset val="136"/>
      </rPr>
      <t>休閒襪</t>
    </r>
    <r>
      <rPr>
        <sz val="10"/>
        <rFont val="Noto Sans"/>
        <family val="2"/>
        <charset val="1"/>
      </rPr>
      <t>(</t>
    </r>
    <r>
      <rPr>
        <sz val="10"/>
        <rFont val="細明體"/>
        <family val="3"/>
        <charset val="136"/>
      </rPr>
      <t>灰色</t>
    </r>
    <r>
      <rPr>
        <sz val="10"/>
        <rFont val="Noto Sans"/>
        <family val="2"/>
        <charset val="1"/>
      </rPr>
      <t>) 23~25CM</t>
    </r>
    <phoneticPr fontId="2" type="noConversion"/>
  </si>
  <si>
    <t>23~25CM</t>
  </si>
  <si>
    <t>135g</t>
    <phoneticPr fontId="2" type="noConversion"/>
  </si>
  <si>
    <t>150CM</t>
    <phoneticPr fontId="2" type="noConversion"/>
  </si>
  <si>
    <t>120ml</t>
    <phoneticPr fontId="2" type="noConversion"/>
  </si>
  <si>
    <t>50ml</t>
    <phoneticPr fontId="2" type="noConversion"/>
  </si>
  <si>
    <t>M</t>
    <phoneticPr fontId="2" type="noConversion"/>
  </si>
  <si>
    <t>ML</t>
    <phoneticPr fontId="2" type="noConversion"/>
  </si>
  <si>
    <r>
      <rPr>
        <sz val="10"/>
        <rFont val="細明體"/>
        <family val="3"/>
        <charset val="136"/>
      </rPr>
      <t>休閒襪</t>
    </r>
    <r>
      <rPr>
        <sz val="10"/>
        <rFont val="Noto Sans"/>
        <family val="2"/>
        <charset val="1"/>
      </rPr>
      <t>(</t>
    </r>
    <r>
      <rPr>
        <sz val="10"/>
        <rFont val="細明體"/>
        <family val="3"/>
        <charset val="136"/>
      </rPr>
      <t>灰色</t>
    </r>
    <r>
      <rPr>
        <sz val="10"/>
        <rFont val="Noto Sans"/>
        <family val="2"/>
        <charset val="1"/>
      </rPr>
      <t>) 25~27CM</t>
    </r>
    <phoneticPr fontId="2" type="noConversion"/>
  </si>
  <si>
    <t>25~27CM</t>
  </si>
  <si>
    <t>125ML</t>
    <phoneticPr fontId="2" type="noConversion"/>
  </si>
  <si>
    <t>500ML</t>
    <phoneticPr fontId="2" type="noConversion"/>
  </si>
  <si>
    <t>珊瑚紅</t>
  </si>
  <si>
    <t>1200ML</t>
    <phoneticPr fontId="2" type="noConversion"/>
  </si>
  <si>
    <t>125ML*5</t>
    <phoneticPr fontId="2" type="noConversion"/>
  </si>
  <si>
    <t>XS</t>
    <phoneticPr fontId="2" type="noConversion"/>
  </si>
  <si>
    <t>S</t>
    <phoneticPr fontId="2" type="noConversion"/>
  </si>
  <si>
    <t>LL</t>
    <phoneticPr fontId="2" type="noConversion"/>
  </si>
  <si>
    <t>藏藍</t>
  </si>
  <si>
    <t>灰綠</t>
  </si>
  <si>
    <t>3L</t>
    <phoneticPr fontId="2" type="noConversion"/>
  </si>
  <si>
    <t>L</t>
    <phoneticPr fontId="2" type="noConversion"/>
  </si>
  <si>
    <t>單人</t>
    <phoneticPr fontId="2" type="noConversion"/>
  </si>
  <si>
    <t>雙人</t>
    <phoneticPr fontId="2" type="noConversion"/>
  </si>
  <si>
    <t/>
  </si>
  <si>
    <t>酒紅</t>
  </si>
  <si>
    <t>藍灰</t>
  </si>
  <si>
    <t>黑色*白色</t>
  </si>
  <si>
    <t>紅色</t>
  </si>
  <si>
    <t>寶藍</t>
  </si>
  <si>
    <t>米白</t>
  </si>
  <si>
    <t>橄欖綠</t>
  </si>
  <si>
    <t>深灰</t>
  </si>
  <si>
    <t>AS044</t>
  </si>
  <si>
    <t>AS046</t>
  </si>
  <si>
    <t>AS048</t>
  </si>
  <si>
    <t>AS050</t>
  </si>
  <si>
    <t>AS052</t>
  </si>
  <si>
    <t>黃色</t>
  </si>
  <si>
    <t>AS055</t>
  </si>
  <si>
    <t>AS056</t>
  </si>
  <si>
    <t>水藍</t>
  </si>
  <si>
    <t>BW101</t>
  </si>
  <si>
    <t>BW102</t>
  </si>
  <si>
    <t>BW103</t>
  </si>
  <si>
    <t>淺灰</t>
  </si>
  <si>
    <t>LS027</t>
  </si>
  <si>
    <t>LS028</t>
  </si>
  <si>
    <t>OC036</t>
  </si>
  <si>
    <t>OC039</t>
  </si>
  <si>
    <t>OC040</t>
  </si>
  <si>
    <t>OC048</t>
  </si>
  <si>
    <t>OC049</t>
  </si>
  <si>
    <t>OC050</t>
  </si>
  <si>
    <t>OC051</t>
  </si>
  <si>
    <t>梅紫</t>
  </si>
  <si>
    <t>OC055</t>
  </si>
  <si>
    <t>杏色</t>
  </si>
  <si>
    <t>OC060</t>
  </si>
  <si>
    <t>OC061</t>
  </si>
  <si>
    <t>OC062</t>
  </si>
  <si>
    <t>霧藍</t>
  </si>
  <si>
    <t>OC065</t>
  </si>
  <si>
    <t>OC066</t>
  </si>
  <si>
    <t>OC067</t>
  </si>
  <si>
    <t>OC070</t>
  </si>
  <si>
    <t>OC071</t>
  </si>
  <si>
    <t>OC072</t>
  </si>
  <si>
    <t>米白色</t>
  </si>
  <si>
    <t>靛藍</t>
  </si>
  <si>
    <t>UW107</t>
  </si>
  <si>
    <t>UW108</t>
  </si>
  <si>
    <t>藍紫</t>
  </si>
  <si>
    <t>山茶紅</t>
  </si>
  <si>
    <t>UW320</t>
  </si>
  <si>
    <t>葡萄紫</t>
  </si>
  <si>
    <t>墨綠色</t>
  </si>
  <si>
    <t>淺桔</t>
  </si>
  <si>
    <t>46W</t>
    <phoneticPr fontId="2" type="noConversion"/>
  </si>
  <si>
    <r>
      <t>(2.5g*30</t>
    </r>
    <r>
      <rPr>
        <sz val="10"/>
        <rFont val="細明體"/>
        <family val="3"/>
        <charset val="136"/>
      </rPr>
      <t>包</t>
    </r>
    <r>
      <rPr>
        <sz val="10"/>
        <rFont val="Noto Sans"/>
        <family val="2"/>
        <charset val="1"/>
      </rPr>
      <t>)</t>
    </r>
    <phoneticPr fontId="2" type="noConversion"/>
  </si>
  <si>
    <t>A70</t>
    <phoneticPr fontId="2" type="noConversion"/>
  </si>
  <si>
    <t>A75</t>
    <phoneticPr fontId="2" type="noConversion"/>
  </si>
  <si>
    <t>A80</t>
    <phoneticPr fontId="2" type="noConversion"/>
  </si>
  <si>
    <t>A85</t>
    <phoneticPr fontId="2" type="noConversion"/>
  </si>
  <si>
    <t>B75</t>
    <phoneticPr fontId="2" type="noConversion"/>
  </si>
  <si>
    <t>B80</t>
    <phoneticPr fontId="2" type="noConversion"/>
  </si>
  <si>
    <t>B85</t>
    <phoneticPr fontId="2" type="noConversion"/>
  </si>
  <si>
    <t>B90</t>
    <phoneticPr fontId="2" type="noConversion"/>
  </si>
  <si>
    <t>C70</t>
    <phoneticPr fontId="2" type="noConversion"/>
  </si>
  <si>
    <t>C75</t>
    <phoneticPr fontId="2" type="noConversion"/>
  </si>
  <si>
    <t>C80</t>
    <phoneticPr fontId="2" type="noConversion"/>
  </si>
  <si>
    <t>C85</t>
    <phoneticPr fontId="2" type="noConversion"/>
  </si>
  <si>
    <t>C90</t>
    <phoneticPr fontId="2" type="noConversion"/>
  </si>
  <si>
    <t>D70</t>
    <phoneticPr fontId="2" type="noConversion"/>
  </si>
  <si>
    <t>D75</t>
    <phoneticPr fontId="2" type="noConversion"/>
  </si>
  <si>
    <t>D80</t>
    <phoneticPr fontId="2" type="noConversion"/>
  </si>
  <si>
    <t>D85</t>
    <phoneticPr fontId="2" type="noConversion"/>
  </si>
  <si>
    <t>D90</t>
    <phoneticPr fontId="2" type="noConversion"/>
  </si>
  <si>
    <t>E75</t>
    <phoneticPr fontId="2" type="noConversion"/>
  </si>
  <si>
    <t>E80</t>
    <phoneticPr fontId="2" type="noConversion"/>
  </si>
  <si>
    <t>E85</t>
    <phoneticPr fontId="2" type="noConversion"/>
  </si>
  <si>
    <t>E90</t>
    <phoneticPr fontId="2" type="noConversion"/>
  </si>
  <si>
    <t>B70</t>
    <phoneticPr fontId="2" type="noConversion"/>
  </si>
  <si>
    <t>90g</t>
    <phoneticPr fontId="2" type="noConversion"/>
  </si>
  <si>
    <t>(15g*10)</t>
    <phoneticPr fontId="2" type="noConversion"/>
  </si>
  <si>
    <t>30g</t>
    <phoneticPr fontId="2" type="noConversion"/>
  </si>
  <si>
    <t>HC17</t>
  </si>
  <si>
    <t>OC039-223-HK</t>
  </si>
  <si>
    <t>M</t>
  </si>
  <si>
    <t>NI 仕女T恤(藍綠）M</t>
  </si>
  <si>
    <t>OC040-223-HK</t>
  </si>
  <si>
    <t>NI 男仕T恤（藍綠）M</t>
  </si>
  <si>
    <t>UN11-HK</t>
  </si>
  <si>
    <t>UN11</t>
  </si>
  <si>
    <t>UW011-083-HK</t>
  </si>
  <si>
    <t>UW011-084-HK</t>
  </si>
  <si>
    <t>UW012-083-HK</t>
  </si>
  <si>
    <t>UW012-084-HK</t>
  </si>
  <si>
    <t>UW011</t>
  </si>
  <si>
    <t>UW012</t>
  </si>
  <si>
    <t>L</t>
  </si>
  <si>
    <t>AS010-060-HK</t>
    <phoneticPr fontId="2" type="noConversion"/>
  </si>
  <si>
    <t>AS010</t>
    <phoneticPr fontId="2" type="noConversion"/>
  </si>
  <si>
    <r>
      <rPr>
        <sz val="10"/>
        <rFont val="細明體"/>
        <family val="3"/>
        <charset val="136"/>
      </rPr>
      <t>花漾頸套</t>
    </r>
    <r>
      <rPr>
        <sz val="10"/>
        <rFont val="Noto Sans"/>
        <family val="2"/>
        <charset val="1"/>
      </rPr>
      <t>(</t>
    </r>
    <r>
      <rPr>
        <sz val="10"/>
        <rFont val="細明體"/>
        <family val="3"/>
        <charset val="136"/>
      </rPr>
      <t>酒紅</t>
    </r>
    <r>
      <rPr>
        <sz val="10"/>
        <rFont val="Noto Sans"/>
        <family val="2"/>
        <charset val="1"/>
      </rPr>
      <t>)</t>
    </r>
    <phoneticPr fontId="2" type="noConversion"/>
  </si>
  <si>
    <t>米白</t>
    <phoneticPr fontId="2" type="noConversion"/>
  </si>
  <si>
    <t>WB</t>
    <phoneticPr fontId="2" type="noConversion"/>
  </si>
  <si>
    <t>蓋靈活口嚼錠</t>
    <phoneticPr fontId="2" type="noConversion"/>
  </si>
  <si>
    <t>運動內衣(黑色)M</t>
    <phoneticPr fontId="2" type="noConversion"/>
  </si>
  <si>
    <t>運動內衣(黑色)L</t>
    <phoneticPr fontId="2" type="noConversion"/>
  </si>
  <si>
    <t>彈力褲(黑色)M</t>
    <phoneticPr fontId="2" type="noConversion"/>
  </si>
  <si>
    <t>彈力褲(黑色)L</t>
    <phoneticPr fontId="2" type="noConversion"/>
  </si>
  <si>
    <t>SG012-034-HK</t>
    <phoneticPr fontId="2" type="noConversion"/>
  </si>
  <si>
    <r>
      <rPr>
        <sz val="10"/>
        <rFont val="細明體"/>
        <family val="3"/>
        <charset val="136"/>
      </rPr>
      <t>悠活護膝</t>
    </r>
    <r>
      <rPr>
        <sz val="10"/>
        <rFont val="Noto Sans"/>
        <family val="2"/>
        <charset val="1"/>
      </rPr>
      <t>(</t>
    </r>
    <r>
      <rPr>
        <sz val="10"/>
        <rFont val="細明體"/>
        <family val="3"/>
        <charset val="136"/>
      </rPr>
      <t>深灰</t>
    </r>
    <r>
      <rPr>
        <sz val="10"/>
        <rFont val="Noto Sans"/>
        <family val="2"/>
        <charset val="1"/>
      </rPr>
      <t>)L</t>
    </r>
    <phoneticPr fontId="2" type="noConversion"/>
  </si>
  <si>
    <t>NS0016</t>
    <phoneticPr fontId="2" type="noConversion"/>
  </si>
  <si>
    <t>V領針織衫(仕女)(米白)M</t>
  </si>
  <si>
    <r>
      <t>V</t>
    </r>
    <r>
      <rPr>
        <sz val="10"/>
        <rFont val="細明體"/>
        <family val="3"/>
        <charset val="136"/>
      </rPr>
      <t>領針織衫</t>
    </r>
    <r>
      <rPr>
        <sz val="10"/>
        <rFont val="Noto Sans"/>
        <family val="2"/>
        <charset val="1"/>
      </rPr>
      <t>(</t>
    </r>
    <r>
      <rPr>
        <sz val="10"/>
        <rFont val="細明體"/>
        <family val="3"/>
        <charset val="136"/>
      </rPr>
      <t>仕女</t>
    </r>
    <r>
      <rPr>
        <sz val="10"/>
        <rFont val="Noto Sans"/>
        <family val="2"/>
        <charset val="1"/>
      </rPr>
      <t>)(</t>
    </r>
    <r>
      <rPr>
        <sz val="10"/>
        <rFont val="細明體"/>
        <family val="3"/>
        <charset val="136"/>
      </rPr>
      <t>米白</t>
    </r>
    <r>
      <rPr>
        <sz val="10"/>
        <rFont val="Noto Sans"/>
        <family val="2"/>
        <charset val="1"/>
      </rPr>
      <t>)L</t>
    </r>
    <phoneticPr fontId="2" type="noConversion"/>
  </si>
  <si>
    <r>
      <t>V</t>
    </r>
    <r>
      <rPr>
        <sz val="10"/>
        <rFont val="細明體"/>
        <family val="3"/>
        <charset val="136"/>
      </rPr>
      <t>領針織衫</t>
    </r>
    <r>
      <rPr>
        <sz val="10"/>
        <rFont val="Noto Sans"/>
        <family val="2"/>
        <charset val="1"/>
      </rPr>
      <t>(</t>
    </r>
    <r>
      <rPr>
        <sz val="10"/>
        <rFont val="細明體"/>
        <family val="3"/>
        <charset val="136"/>
      </rPr>
      <t>仕女</t>
    </r>
    <r>
      <rPr>
        <sz val="10"/>
        <rFont val="Noto Sans"/>
        <family val="2"/>
        <charset val="1"/>
      </rPr>
      <t>)(</t>
    </r>
    <r>
      <rPr>
        <sz val="10"/>
        <rFont val="細明體"/>
        <family val="3"/>
        <charset val="136"/>
      </rPr>
      <t>米白</t>
    </r>
    <r>
      <rPr>
        <sz val="10"/>
        <rFont val="Noto Sans"/>
        <family val="2"/>
        <charset val="1"/>
      </rPr>
      <t>)LL</t>
    </r>
    <phoneticPr fontId="2" type="noConversion"/>
  </si>
  <si>
    <t>OC075-023-HK</t>
    <phoneticPr fontId="2" type="noConversion"/>
  </si>
  <si>
    <t>OC075-024-HK</t>
    <phoneticPr fontId="2" type="noConversion"/>
  </si>
  <si>
    <t>OC075-026-HK</t>
    <phoneticPr fontId="2" type="noConversion"/>
  </si>
  <si>
    <t>OC076-043-HK</t>
    <phoneticPr fontId="2" type="noConversion"/>
  </si>
  <si>
    <t>OC076-044-HK</t>
    <phoneticPr fontId="2" type="noConversion"/>
  </si>
  <si>
    <t>OC076-046-HK</t>
    <phoneticPr fontId="2" type="noConversion"/>
  </si>
  <si>
    <t>OC075</t>
    <phoneticPr fontId="2" type="noConversion"/>
  </si>
  <si>
    <t>OC076</t>
    <phoneticPr fontId="2" type="noConversion"/>
  </si>
  <si>
    <t>米白</t>
    <phoneticPr fontId="2" type="noConversion"/>
  </si>
  <si>
    <t>藤紫</t>
    <phoneticPr fontId="2" type="noConversion"/>
  </si>
  <si>
    <t>V領針織衫(男仕)(藤紫)M</t>
  </si>
  <si>
    <r>
      <t>V</t>
    </r>
    <r>
      <rPr>
        <sz val="10"/>
        <rFont val="細明體"/>
        <family val="3"/>
        <charset val="136"/>
      </rPr>
      <t>領針織衫</t>
    </r>
    <r>
      <rPr>
        <sz val="10"/>
        <rFont val="Noto Sans"/>
        <family val="2"/>
        <charset val="1"/>
      </rPr>
      <t>(</t>
    </r>
    <r>
      <rPr>
        <sz val="10"/>
        <rFont val="細明體"/>
        <family val="3"/>
        <charset val="136"/>
      </rPr>
      <t>男仕</t>
    </r>
    <r>
      <rPr>
        <sz val="10"/>
        <rFont val="Noto Sans"/>
        <family val="2"/>
        <charset val="1"/>
      </rPr>
      <t>)(</t>
    </r>
    <r>
      <rPr>
        <sz val="10"/>
        <rFont val="細明體"/>
        <family val="3"/>
        <charset val="136"/>
      </rPr>
      <t>藤紫</t>
    </r>
    <r>
      <rPr>
        <sz val="10"/>
        <rFont val="Noto Sans"/>
        <family val="2"/>
        <charset val="1"/>
      </rPr>
      <t>)L</t>
    </r>
    <phoneticPr fontId="2" type="noConversion"/>
  </si>
  <si>
    <r>
      <t>V</t>
    </r>
    <r>
      <rPr>
        <sz val="10"/>
        <rFont val="細明體"/>
        <family val="3"/>
        <charset val="136"/>
      </rPr>
      <t>領針織衫</t>
    </r>
    <r>
      <rPr>
        <sz val="10"/>
        <rFont val="Noto Sans"/>
        <family val="2"/>
        <charset val="1"/>
      </rPr>
      <t>(</t>
    </r>
    <r>
      <rPr>
        <sz val="10"/>
        <rFont val="細明體"/>
        <family val="3"/>
        <charset val="136"/>
      </rPr>
      <t>男仕</t>
    </r>
    <r>
      <rPr>
        <sz val="10"/>
        <rFont val="Noto Sans"/>
        <family val="2"/>
        <charset val="1"/>
      </rPr>
      <t>)(</t>
    </r>
    <r>
      <rPr>
        <sz val="10"/>
        <rFont val="細明體"/>
        <family val="3"/>
        <charset val="136"/>
      </rPr>
      <t>藤紫</t>
    </r>
    <r>
      <rPr>
        <sz val="10"/>
        <rFont val="Noto Sans"/>
        <family val="2"/>
        <charset val="1"/>
      </rPr>
      <t>)LL</t>
    </r>
    <phoneticPr fontId="2" type="noConversion"/>
  </si>
  <si>
    <t>UW611-109-HK</t>
    <phoneticPr fontId="2" type="noConversion"/>
  </si>
  <si>
    <t>UW611</t>
    <phoneticPr fontId="2" type="noConversion"/>
  </si>
  <si>
    <t>3L</t>
    <phoneticPr fontId="2" type="noConversion"/>
  </si>
  <si>
    <r>
      <rPr>
        <sz val="10"/>
        <rFont val="細明體"/>
        <family val="3"/>
        <charset val="136"/>
      </rPr>
      <t>仕女高腰內褲</t>
    </r>
    <r>
      <rPr>
        <sz val="10"/>
        <rFont val="Noto Sans"/>
        <family val="2"/>
        <charset val="1"/>
      </rPr>
      <t>(</t>
    </r>
    <r>
      <rPr>
        <sz val="10"/>
        <rFont val="細明體"/>
        <family val="3"/>
        <charset val="136"/>
      </rPr>
      <t>淺桔</t>
    </r>
    <r>
      <rPr>
        <sz val="10"/>
        <rFont val="Noto Sans"/>
        <family val="2"/>
        <charset val="1"/>
      </rPr>
      <t>)3L(</t>
    </r>
    <r>
      <rPr>
        <sz val="10"/>
        <rFont val="細明體"/>
        <family val="3"/>
        <charset val="136"/>
      </rPr>
      <t>兩件裝</t>
    </r>
    <r>
      <rPr>
        <sz val="10"/>
        <rFont val="Noto Sans"/>
        <family val="2"/>
        <charset val="1"/>
      </rPr>
      <t>)</t>
    </r>
    <phoneticPr fontId="2" type="noConversion"/>
  </si>
  <si>
    <r>
      <rPr>
        <sz val="10"/>
        <rFont val="細明體"/>
        <family val="3"/>
        <charset val="136"/>
      </rPr>
      <t>健康五指襪</t>
    </r>
    <r>
      <rPr>
        <sz val="10"/>
        <rFont val="Noto Sans"/>
        <family val="2"/>
        <charset val="1"/>
      </rPr>
      <t>(</t>
    </r>
    <r>
      <rPr>
        <sz val="10"/>
        <rFont val="細明體"/>
        <family val="3"/>
        <charset val="136"/>
      </rPr>
      <t>仕女</t>
    </r>
    <r>
      <rPr>
        <sz val="10"/>
        <rFont val="Noto Sans"/>
        <family val="2"/>
        <charset val="1"/>
      </rPr>
      <t>)</t>
    </r>
    <r>
      <rPr>
        <sz val="10"/>
        <rFont val="細明體"/>
        <family val="3"/>
        <charset val="136"/>
      </rPr>
      <t>桃粉</t>
    </r>
    <phoneticPr fontId="2" type="noConversion"/>
  </si>
  <si>
    <t>桃粉</t>
    <phoneticPr fontId="2" type="noConversion"/>
  </si>
  <si>
    <t>OC063-312-HK</t>
    <phoneticPr fontId="2" type="noConversion"/>
  </si>
  <si>
    <t>OC063-313-HK</t>
    <phoneticPr fontId="2" type="noConversion"/>
  </si>
  <si>
    <t>OC063-314-HK</t>
    <phoneticPr fontId="2" type="noConversion"/>
  </si>
  <si>
    <t>OC063</t>
    <phoneticPr fontId="2" type="noConversion"/>
  </si>
  <si>
    <t>灰綠</t>
    <phoneticPr fontId="2" type="noConversion"/>
  </si>
  <si>
    <t>S</t>
    <phoneticPr fontId="2" type="noConversion"/>
  </si>
  <si>
    <t>M</t>
    <phoneticPr fontId="2" type="noConversion"/>
  </si>
  <si>
    <t>L</t>
    <phoneticPr fontId="2" type="noConversion"/>
  </si>
  <si>
    <t>POLO長洋裝(灰綠)S </t>
  </si>
  <si>
    <r>
      <t>POLO</t>
    </r>
    <r>
      <rPr>
        <sz val="10"/>
        <rFont val="細明體"/>
        <family val="3"/>
        <charset val="136"/>
      </rPr>
      <t>長洋裝</t>
    </r>
    <r>
      <rPr>
        <sz val="10"/>
        <rFont val="Noto Sans"/>
        <family val="2"/>
        <charset val="1"/>
      </rPr>
      <t>(</t>
    </r>
    <r>
      <rPr>
        <sz val="10"/>
        <rFont val="細明體"/>
        <family val="3"/>
        <charset val="136"/>
      </rPr>
      <t>灰綠</t>
    </r>
    <r>
      <rPr>
        <sz val="10"/>
        <rFont val="Noto Sans"/>
        <family val="2"/>
        <charset val="1"/>
      </rPr>
      <t>)M</t>
    </r>
    <phoneticPr fontId="2" type="noConversion"/>
  </si>
  <si>
    <r>
      <t>POLO</t>
    </r>
    <r>
      <rPr>
        <sz val="10"/>
        <rFont val="細明體"/>
        <family val="3"/>
        <charset val="136"/>
      </rPr>
      <t>長洋裝</t>
    </r>
    <r>
      <rPr>
        <sz val="10"/>
        <rFont val="Noto Sans"/>
        <family val="2"/>
        <charset val="1"/>
      </rPr>
      <t>(</t>
    </r>
    <r>
      <rPr>
        <sz val="10"/>
        <rFont val="細明體"/>
        <family val="3"/>
        <charset val="136"/>
      </rPr>
      <t>灰綠</t>
    </r>
    <r>
      <rPr>
        <sz val="10"/>
        <rFont val="Noto Sans"/>
        <family val="2"/>
        <charset val="1"/>
      </rPr>
      <t>)L</t>
    </r>
    <phoneticPr fontId="2" type="noConversion"/>
  </si>
  <si>
    <t>OC073-043-HK</t>
    <phoneticPr fontId="2" type="noConversion"/>
  </si>
  <si>
    <t>OC073-044-HK</t>
    <phoneticPr fontId="2" type="noConversion"/>
  </si>
  <si>
    <t>OC073-046-HK</t>
    <phoneticPr fontId="2" type="noConversion"/>
  </si>
  <si>
    <t>OC074-043-HK</t>
    <phoneticPr fontId="2" type="noConversion"/>
  </si>
  <si>
    <t>OC074-044-HK</t>
    <phoneticPr fontId="2" type="noConversion"/>
  </si>
  <si>
    <t>OC073</t>
  </si>
  <si>
    <t>OC073</t>
    <phoneticPr fontId="2" type="noConversion"/>
  </si>
  <si>
    <t>OC074</t>
    <phoneticPr fontId="2" type="noConversion"/>
  </si>
  <si>
    <t>葡萄紫</t>
    <phoneticPr fontId="2" type="noConversion"/>
  </si>
  <si>
    <t>仕女方領T恤(葡萄紫)M </t>
  </si>
  <si>
    <r>
      <rPr>
        <sz val="10"/>
        <rFont val="細明體"/>
        <family val="3"/>
        <charset val="136"/>
      </rPr>
      <t>仕女方領</t>
    </r>
    <r>
      <rPr>
        <sz val="10"/>
        <rFont val="Noto Sans"/>
        <family val="2"/>
        <charset val="1"/>
      </rPr>
      <t>T</t>
    </r>
    <r>
      <rPr>
        <sz val="10"/>
        <rFont val="細明體"/>
        <family val="3"/>
        <charset val="136"/>
      </rPr>
      <t>恤</t>
    </r>
    <r>
      <rPr>
        <sz val="10"/>
        <rFont val="Noto Sans"/>
        <family val="2"/>
        <charset val="1"/>
      </rPr>
      <t>(</t>
    </r>
    <r>
      <rPr>
        <sz val="10"/>
        <rFont val="細明體"/>
        <family val="3"/>
        <charset val="136"/>
      </rPr>
      <t>葡萄紫</t>
    </r>
    <r>
      <rPr>
        <sz val="10"/>
        <rFont val="Noto Sans"/>
        <family val="2"/>
        <charset val="1"/>
      </rPr>
      <t>)L </t>
    </r>
    <phoneticPr fontId="2" type="noConversion"/>
  </si>
  <si>
    <r>
      <rPr>
        <sz val="10"/>
        <rFont val="細明體"/>
        <family val="3"/>
        <charset val="136"/>
      </rPr>
      <t>仕女方領</t>
    </r>
    <r>
      <rPr>
        <sz val="10"/>
        <rFont val="Noto Sans"/>
        <family val="2"/>
        <charset val="1"/>
      </rPr>
      <t>T</t>
    </r>
    <r>
      <rPr>
        <sz val="10"/>
        <rFont val="細明體"/>
        <family val="3"/>
        <charset val="136"/>
      </rPr>
      <t>恤</t>
    </r>
    <r>
      <rPr>
        <sz val="10"/>
        <rFont val="Noto Sans"/>
        <family val="2"/>
        <charset val="1"/>
      </rPr>
      <t>(</t>
    </r>
    <r>
      <rPr>
        <sz val="10"/>
        <rFont val="細明體"/>
        <family val="3"/>
        <charset val="136"/>
      </rPr>
      <t>葡萄紫</t>
    </r>
    <r>
      <rPr>
        <sz val="10"/>
        <rFont val="Noto Sans"/>
        <family val="2"/>
        <charset val="1"/>
      </rPr>
      <t>)LL </t>
    </r>
    <phoneticPr fontId="2" type="noConversion"/>
  </si>
  <si>
    <t>仕女短裙(葡萄紫)M</t>
  </si>
  <si>
    <r>
      <rPr>
        <sz val="10"/>
        <rFont val="細明體"/>
        <family val="3"/>
        <charset val="136"/>
      </rPr>
      <t>仕女短裙</t>
    </r>
    <r>
      <rPr>
        <sz val="10"/>
        <rFont val="Noto Sans"/>
        <family val="2"/>
        <charset val="1"/>
      </rPr>
      <t>(</t>
    </r>
    <r>
      <rPr>
        <sz val="10"/>
        <rFont val="細明體"/>
        <family val="3"/>
        <charset val="136"/>
      </rPr>
      <t>葡萄紫</t>
    </r>
    <r>
      <rPr>
        <sz val="10"/>
        <rFont val="Noto Sans"/>
        <family val="2"/>
        <charset val="1"/>
      </rPr>
      <t>)L</t>
    </r>
    <phoneticPr fontId="2" type="noConversion"/>
  </si>
  <si>
    <r>
      <rPr>
        <sz val="10"/>
        <rFont val="細明體"/>
        <family val="3"/>
        <charset val="136"/>
      </rPr>
      <t>潔淨洗劑</t>
    </r>
    <r>
      <rPr>
        <sz val="10"/>
        <rFont val="Noto Sans"/>
        <family val="2"/>
        <charset val="1"/>
      </rPr>
      <t>125ML</t>
    </r>
    <phoneticPr fontId="2" type="noConversion"/>
  </si>
  <si>
    <t>AS049-030-HK</t>
    <phoneticPr fontId="2" type="noConversion"/>
  </si>
  <si>
    <t>AS049</t>
    <phoneticPr fontId="2" type="noConversion"/>
  </si>
  <si>
    <t>灰色</t>
    <phoneticPr fontId="2" type="noConversion"/>
  </si>
  <si>
    <r>
      <rPr>
        <sz val="10"/>
        <rFont val="細明體"/>
        <family val="3"/>
        <charset val="136"/>
      </rPr>
      <t>眼罩</t>
    </r>
    <r>
      <rPr>
        <sz val="10"/>
        <rFont val="Noto Sans"/>
        <family val="2"/>
        <charset val="1"/>
      </rPr>
      <t>(</t>
    </r>
    <r>
      <rPr>
        <sz val="10"/>
        <rFont val="細明體"/>
        <family val="3"/>
        <charset val="136"/>
      </rPr>
      <t>灰色</t>
    </r>
    <r>
      <rPr>
        <sz val="10"/>
        <rFont val="Noto Sans"/>
        <family val="2"/>
        <charset val="1"/>
      </rPr>
      <t>)</t>
    </r>
    <phoneticPr fontId="2" type="noConversion"/>
  </si>
  <si>
    <t>AS052-173-HK</t>
    <phoneticPr fontId="2" type="noConversion"/>
  </si>
  <si>
    <t>AS052-103-HK</t>
    <phoneticPr fontId="2" type="noConversion"/>
  </si>
  <si>
    <t>AS052</t>
    <phoneticPr fontId="2" type="noConversion"/>
  </si>
  <si>
    <t>橙色</t>
    <phoneticPr fontId="2" type="noConversion"/>
  </si>
  <si>
    <t>天空藍</t>
    <phoneticPr fontId="2" type="noConversion"/>
  </si>
  <si>
    <r>
      <t>NI</t>
    </r>
    <r>
      <rPr>
        <sz val="10"/>
        <rFont val="細明體"/>
        <family val="3"/>
        <charset val="136"/>
      </rPr>
      <t>護腕</t>
    </r>
    <r>
      <rPr>
        <sz val="10"/>
        <rFont val="Noto Sans"/>
        <family val="2"/>
        <charset val="1"/>
      </rPr>
      <t>(</t>
    </r>
    <r>
      <rPr>
        <sz val="10"/>
        <rFont val="細明體"/>
        <family val="3"/>
        <charset val="136"/>
      </rPr>
      <t>橙色</t>
    </r>
    <r>
      <rPr>
        <sz val="10"/>
        <rFont val="Noto Sans"/>
        <family val="2"/>
        <charset val="1"/>
      </rPr>
      <t>)M</t>
    </r>
    <phoneticPr fontId="2" type="noConversion"/>
  </si>
  <si>
    <r>
      <t>NI</t>
    </r>
    <r>
      <rPr>
        <sz val="10"/>
        <rFont val="細明體"/>
        <family val="3"/>
        <charset val="136"/>
      </rPr>
      <t>護腕</t>
    </r>
    <r>
      <rPr>
        <sz val="10"/>
        <rFont val="Noto Sans"/>
        <family val="2"/>
        <charset val="1"/>
      </rPr>
      <t>(</t>
    </r>
    <r>
      <rPr>
        <sz val="10"/>
        <rFont val="細明體"/>
        <family val="3"/>
        <charset val="136"/>
      </rPr>
      <t>黃色</t>
    </r>
    <r>
      <rPr>
        <sz val="10"/>
        <rFont val="Noto Sans"/>
        <family val="2"/>
        <charset val="1"/>
      </rPr>
      <t>)M</t>
    </r>
    <phoneticPr fontId="2" type="noConversion"/>
  </si>
  <si>
    <t>BI035</t>
    <phoneticPr fontId="2" type="noConversion"/>
  </si>
  <si>
    <t>BI035-038-HK</t>
    <phoneticPr fontId="2" type="noConversion"/>
  </si>
  <si>
    <t>妮美龍寢具套組(兩用被套+枕套X2)(灰色)雙人</t>
  </si>
  <si>
    <t>SG001-083-HK</t>
    <phoneticPr fontId="2" type="noConversion"/>
  </si>
  <si>
    <t>SG001-084-HK</t>
    <phoneticPr fontId="2" type="noConversion"/>
  </si>
  <si>
    <t>SG001</t>
    <phoneticPr fontId="2" type="noConversion"/>
  </si>
  <si>
    <t>黑色</t>
    <phoneticPr fontId="2" type="noConversion"/>
  </si>
  <si>
    <t>M</t>
    <phoneticPr fontId="2" type="noConversion"/>
  </si>
  <si>
    <t>L</t>
    <phoneticPr fontId="2" type="noConversion"/>
  </si>
  <si>
    <t>肘膝護具(黑色) M</t>
  </si>
  <si>
    <r>
      <rPr>
        <sz val="10"/>
        <rFont val="細明體"/>
        <family val="3"/>
        <charset val="136"/>
      </rPr>
      <t>肘膝護具</t>
    </r>
    <r>
      <rPr>
        <sz val="10"/>
        <rFont val="Noto Sans"/>
        <family val="2"/>
        <charset val="1"/>
      </rPr>
      <t>(</t>
    </r>
    <r>
      <rPr>
        <sz val="10"/>
        <rFont val="細明體"/>
        <family val="3"/>
        <charset val="136"/>
      </rPr>
      <t>黑色</t>
    </r>
    <r>
      <rPr>
        <sz val="10"/>
        <rFont val="Noto Sans"/>
        <family val="2"/>
        <charset val="1"/>
      </rPr>
      <t>) L</t>
    </r>
    <phoneticPr fontId="2" type="noConversion"/>
  </si>
  <si>
    <t>UW154-086-HK</t>
    <phoneticPr fontId="2" type="noConversion"/>
  </si>
  <si>
    <r>
      <rPr>
        <sz val="10"/>
        <rFont val="細明體"/>
        <family val="3"/>
        <charset val="136"/>
      </rPr>
      <t>親柔男短袖內衣</t>
    </r>
    <r>
      <rPr>
        <sz val="10"/>
        <rFont val="Noto Sans"/>
        <family val="2"/>
        <charset val="1"/>
      </rPr>
      <t xml:space="preserve"> (</t>
    </r>
    <r>
      <rPr>
        <sz val="10"/>
        <rFont val="細明體"/>
        <family val="3"/>
        <charset val="136"/>
      </rPr>
      <t>黑色</t>
    </r>
    <r>
      <rPr>
        <sz val="10"/>
        <rFont val="Noto Sans"/>
        <family val="2"/>
        <charset val="1"/>
      </rPr>
      <t>) LL</t>
    </r>
    <phoneticPr fontId="2" type="noConversion"/>
  </si>
  <si>
    <t>AS056-020-HK</t>
    <phoneticPr fontId="2" type="noConversion"/>
  </si>
  <si>
    <t>AS056</t>
    <phoneticPr fontId="2" type="noConversion"/>
  </si>
  <si>
    <t>時尚披肩(白色)</t>
  </si>
  <si>
    <t>AS062-010-HK</t>
    <phoneticPr fontId="2" type="noConversion"/>
  </si>
  <si>
    <t>AS062-020-HK</t>
    <phoneticPr fontId="2" type="noConversion"/>
  </si>
  <si>
    <t>AS062-100-HK</t>
    <phoneticPr fontId="2" type="noConversion"/>
  </si>
  <si>
    <t>AS062</t>
    <phoneticPr fontId="2" type="noConversion"/>
  </si>
  <si>
    <t>午夜藍</t>
  </si>
  <si>
    <t>午夜藍</t>
    <phoneticPr fontId="2" type="noConversion"/>
  </si>
  <si>
    <t>米白</t>
    <phoneticPr fontId="2" type="noConversion"/>
  </si>
  <si>
    <t>橘色</t>
  </si>
  <si>
    <t>護身(米白)</t>
  </si>
  <si>
    <t>護身(橘色)</t>
  </si>
  <si>
    <t>護身(午夜藍)</t>
  </si>
  <si>
    <t>BI021-038-HK</t>
    <phoneticPr fontId="2" type="noConversion"/>
  </si>
  <si>
    <t>BI021</t>
    <phoneticPr fontId="2" type="noConversion"/>
  </si>
  <si>
    <t>灰色</t>
    <phoneticPr fontId="2" type="noConversion"/>
  </si>
  <si>
    <r>
      <rPr>
        <sz val="10"/>
        <rFont val="細明體"/>
        <family val="3"/>
        <charset val="136"/>
      </rPr>
      <t>妮美龍床包</t>
    </r>
    <r>
      <rPr>
        <sz val="10"/>
        <rFont val="Noto Sans"/>
        <family val="2"/>
        <charset val="1"/>
      </rPr>
      <t>(</t>
    </r>
    <r>
      <rPr>
        <sz val="10"/>
        <rFont val="細明體"/>
        <family val="3"/>
        <charset val="136"/>
      </rPr>
      <t>灰色</t>
    </r>
    <r>
      <rPr>
        <sz val="10"/>
        <rFont val="Noto Sans"/>
        <family val="2"/>
        <charset val="1"/>
      </rPr>
      <t>)</t>
    </r>
    <r>
      <rPr>
        <sz val="10"/>
        <rFont val="細明體"/>
        <family val="3"/>
        <charset val="136"/>
      </rPr>
      <t>雙人</t>
    </r>
    <phoneticPr fontId="2" type="noConversion"/>
  </si>
  <si>
    <t>LS028-0125-HK</t>
    <phoneticPr fontId="2" type="noConversion"/>
  </si>
  <si>
    <t>LS028-0127-HK</t>
    <phoneticPr fontId="2" type="noConversion"/>
  </si>
  <si>
    <t>LS028-1825-HK</t>
    <phoneticPr fontId="2" type="noConversion"/>
  </si>
  <si>
    <t>LS028-1827-HK</t>
    <phoneticPr fontId="2" type="noConversion"/>
  </si>
  <si>
    <t>藍色</t>
    <phoneticPr fontId="2" type="noConversion"/>
  </si>
  <si>
    <t>卡其</t>
    <phoneticPr fontId="2" type="noConversion"/>
  </si>
  <si>
    <r>
      <rPr>
        <sz val="10"/>
        <rFont val="細明體"/>
        <family val="3"/>
        <charset val="136"/>
      </rPr>
      <t>船襪</t>
    </r>
    <r>
      <rPr>
        <sz val="10"/>
        <rFont val="Noto Sans"/>
        <family val="2"/>
        <charset val="1"/>
      </rPr>
      <t>(</t>
    </r>
    <r>
      <rPr>
        <sz val="10"/>
        <rFont val="細明體"/>
        <family val="3"/>
        <charset val="136"/>
      </rPr>
      <t>藍色</t>
    </r>
    <r>
      <rPr>
        <sz val="10"/>
        <rFont val="Noto Sans"/>
        <family val="2"/>
        <charset val="1"/>
      </rPr>
      <t>) 23~25CM</t>
    </r>
    <phoneticPr fontId="2" type="noConversion"/>
  </si>
  <si>
    <r>
      <rPr>
        <sz val="10"/>
        <rFont val="細明體"/>
        <family val="3"/>
        <charset val="136"/>
      </rPr>
      <t>船襪</t>
    </r>
    <r>
      <rPr>
        <sz val="10"/>
        <rFont val="Noto Sans"/>
        <family val="2"/>
        <charset val="1"/>
      </rPr>
      <t>(</t>
    </r>
    <r>
      <rPr>
        <sz val="10"/>
        <rFont val="細明體"/>
        <family val="3"/>
        <charset val="136"/>
      </rPr>
      <t>藍色</t>
    </r>
    <r>
      <rPr>
        <sz val="10"/>
        <rFont val="Noto Sans"/>
        <family val="2"/>
        <charset val="1"/>
      </rPr>
      <t>) 25~27CM</t>
    </r>
    <phoneticPr fontId="2" type="noConversion"/>
  </si>
  <si>
    <r>
      <rPr>
        <sz val="10"/>
        <rFont val="細明體"/>
        <family val="3"/>
        <charset val="136"/>
      </rPr>
      <t>船襪</t>
    </r>
    <r>
      <rPr>
        <sz val="10"/>
        <rFont val="Noto Sans"/>
        <family val="2"/>
        <charset val="1"/>
      </rPr>
      <t>(</t>
    </r>
    <r>
      <rPr>
        <sz val="10"/>
        <rFont val="細明體"/>
        <family val="3"/>
        <charset val="136"/>
      </rPr>
      <t>卡其</t>
    </r>
    <r>
      <rPr>
        <sz val="10"/>
        <rFont val="Noto Sans"/>
        <family val="2"/>
        <charset val="1"/>
      </rPr>
      <t>) 23~25CM</t>
    </r>
    <phoneticPr fontId="2" type="noConversion"/>
  </si>
  <si>
    <r>
      <rPr>
        <sz val="10"/>
        <rFont val="細明體"/>
        <family val="3"/>
        <charset val="136"/>
      </rPr>
      <t>船襪</t>
    </r>
    <r>
      <rPr>
        <sz val="10"/>
        <rFont val="Noto Sans"/>
        <family val="2"/>
        <charset val="1"/>
      </rPr>
      <t>(</t>
    </r>
    <r>
      <rPr>
        <sz val="10"/>
        <rFont val="細明體"/>
        <family val="3"/>
        <charset val="136"/>
      </rPr>
      <t>卡其</t>
    </r>
    <r>
      <rPr>
        <sz val="10"/>
        <rFont val="Noto Sans"/>
        <family val="2"/>
        <charset val="1"/>
      </rPr>
      <t>) 25~27CM</t>
    </r>
    <phoneticPr fontId="2" type="noConversion"/>
  </si>
  <si>
    <t>NE023-HK</t>
    <phoneticPr fontId="2" type="noConversion"/>
  </si>
  <si>
    <t>NE023</t>
    <phoneticPr fontId="2" type="noConversion"/>
  </si>
  <si>
    <t>鮮魚油</t>
  </si>
  <si>
    <t>OC077-010-HK</t>
    <phoneticPr fontId="2" type="noConversion"/>
  </si>
  <si>
    <t>OC077</t>
    <phoneticPr fontId="2" type="noConversion"/>
  </si>
  <si>
    <r>
      <t>V</t>
    </r>
    <r>
      <rPr>
        <sz val="10"/>
        <rFont val="細明體"/>
        <family val="3"/>
        <charset val="136"/>
      </rPr>
      <t>領長版背心</t>
    </r>
    <r>
      <rPr>
        <sz val="10"/>
        <rFont val="Noto Sans"/>
        <family val="2"/>
        <charset val="1"/>
      </rPr>
      <t>(</t>
    </r>
    <r>
      <rPr>
        <sz val="10"/>
        <rFont val="細明體"/>
        <family val="3"/>
        <charset val="136"/>
      </rPr>
      <t>午夜藍</t>
    </r>
    <r>
      <rPr>
        <sz val="10"/>
        <rFont val="Noto Sans"/>
        <family val="2"/>
        <charset val="1"/>
      </rPr>
      <t>)</t>
    </r>
    <phoneticPr fontId="2" type="noConversion"/>
  </si>
  <si>
    <t>OC078-033-HK</t>
    <phoneticPr fontId="2" type="noConversion"/>
  </si>
  <si>
    <t>OC078-034-HK</t>
    <phoneticPr fontId="2" type="noConversion"/>
  </si>
  <si>
    <t>OC078-036-HK</t>
    <phoneticPr fontId="2" type="noConversion"/>
  </si>
  <si>
    <t>OC079-083-HK</t>
    <phoneticPr fontId="2" type="noConversion"/>
  </si>
  <si>
    <t>OC079-084-HK</t>
    <phoneticPr fontId="2" type="noConversion"/>
  </si>
  <si>
    <t>OC079-086-HK</t>
    <phoneticPr fontId="2" type="noConversion"/>
  </si>
  <si>
    <t>OC078</t>
    <phoneticPr fontId="2" type="noConversion"/>
  </si>
  <si>
    <t>OC079</t>
    <phoneticPr fontId="2" type="noConversion"/>
  </si>
  <si>
    <t>配色針織外套(灰色)M</t>
  </si>
  <si>
    <r>
      <rPr>
        <sz val="10"/>
        <rFont val="細明體"/>
        <family val="3"/>
        <charset val="136"/>
      </rPr>
      <t>配色針織外套</t>
    </r>
    <r>
      <rPr>
        <sz val="10"/>
        <rFont val="Noto Sans"/>
        <family val="2"/>
        <charset val="1"/>
      </rPr>
      <t>(</t>
    </r>
    <r>
      <rPr>
        <sz val="10"/>
        <rFont val="細明體"/>
        <family val="3"/>
        <charset val="136"/>
      </rPr>
      <t>灰色</t>
    </r>
    <r>
      <rPr>
        <sz val="10"/>
        <rFont val="Noto Sans"/>
        <family val="2"/>
        <charset val="1"/>
      </rPr>
      <t>)L</t>
    </r>
    <phoneticPr fontId="2" type="noConversion"/>
  </si>
  <si>
    <r>
      <rPr>
        <sz val="10"/>
        <rFont val="細明體"/>
        <family val="3"/>
        <charset val="136"/>
      </rPr>
      <t>配色針織外套</t>
    </r>
    <r>
      <rPr>
        <sz val="10"/>
        <rFont val="Noto Sans"/>
        <family val="2"/>
        <charset val="1"/>
      </rPr>
      <t>(</t>
    </r>
    <r>
      <rPr>
        <sz val="10"/>
        <rFont val="細明體"/>
        <family val="3"/>
        <charset val="136"/>
      </rPr>
      <t>灰色</t>
    </r>
    <r>
      <rPr>
        <sz val="10"/>
        <rFont val="Noto Sans"/>
        <family val="2"/>
        <charset val="1"/>
      </rPr>
      <t>)LL</t>
    </r>
    <phoneticPr fontId="2" type="noConversion"/>
  </si>
  <si>
    <t>黑色</t>
    <phoneticPr fontId="2" type="noConversion"/>
  </si>
  <si>
    <t>仕女短褲(黑色)M</t>
  </si>
  <si>
    <r>
      <rPr>
        <sz val="10"/>
        <rFont val="細明體"/>
        <family val="3"/>
        <charset val="136"/>
      </rPr>
      <t>仕女短褲</t>
    </r>
    <r>
      <rPr>
        <sz val="10"/>
        <rFont val="Noto Sans"/>
        <family val="2"/>
        <charset val="1"/>
      </rPr>
      <t>(</t>
    </r>
    <r>
      <rPr>
        <sz val="10"/>
        <rFont val="細明體"/>
        <family val="3"/>
        <charset val="136"/>
      </rPr>
      <t>黑色</t>
    </r>
    <r>
      <rPr>
        <sz val="10"/>
        <rFont val="Noto Sans"/>
        <family val="2"/>
        <charset val="1"/>
      </rPr>
      <t>)L</t>
    </r>
    <phoneticPr fontId="2" type="noConversion"/>
  </si>
  <si>
    <r>
      <rPr>
        <sz val="10"/>
        <rFont val="細明體"/>
        <family val="3"/>
        <charset val="136"/>
      </rPr>
      <t>仕女短褲</t>
    </r>
    <r>
      <rPr>
        <sz val="10"/>
        <rFont val="Noto Sans"/>
        <family val="2"/>
        <charset val="1"/>
      </rPr>
      <t>(</t>
    </r>
    <r>
      <rPr>
        <sz val="10"/>
        <rFont val="細明體"/>
        <family val="3"/>
        <charset val="136"/>
      </rPr>
      <t>黑色</t>
    </r>
    <r>
      <rPr>
        <sz val="10"/>
        <rFont val="Noto Sans"/>
        <family val="2"/>
        <charset val="1"/>
      </rPr>
      <t>)LL</t>
    </r>
    <phoneticPr fontId="2" type="noConversion"/>
  </si>
  <si>
    <t>22~24CM</t>
  </si>
  <si>
    <t>22~24CM</t>
    <phoneticPr fontId="2" type="noConversion"/>
  </si>
  <si>
    <t>24~26CM</t>
    <phoneticPr fontId="2" type="noConversion"/>
  </si>
  <si>
    <r>
      <rPr>
        <sz val="10"/>
        <rFont val="細明體"/>
        <family val="3"/>
        <charset val="136"/>
      </rPr>
      <t>居家襪</t>
    </r>
    <r>
      <rPr>
        <sz val="10"/>
        <rFont val="Noto Sans"/>
        <family val="2"/>
        <charset val="1"/>
      </rPr>
      <t>(</t>
    </r>
    <r>
      <rPr>
        <sz val="10"/>
        <rFont val="細明體"/>
        <family val="3"/>
        <charset val="136"/>
      </rPr>
      <t>灰色</t>
    </r>
    <r>
      <rPr>
        <sz val="10"/>
        <rFont val="Noto Sans"/>
        <family val="2"/>
        <charset val="1"/>
      </rPr>
      <t>)</t>
    </r>
    <phoneticPr fontId="2" type="noConversion"/>
  </si>
  <si>
    <t>SG001-013-HK</t>
    <phoneticPr fontId="2" type="noConversion"/>
  </si>
  <si>
    <t>SG001-014-HK</t>
    <phoneticPr fontId="2" type="noConversion"/>
  </si>
  <si>
    <t>SG001-173-HK</t>
    <phoneticPr fontId="2" type="noConversion"/>
  </si>
  <si>
    <t>SG001-174-HK</t>
    <phoneticPr fontId="2" type="noConversion"/>
  </si>
  <si>
    <t>SG001</t>
    <phoneticPr fontId="2" type="noConversion"/>
  </si>
  <si>
    <t>深藍</t>
    <phoneticPr fontId="2" type="noConversion"/>
  </si>
  <si>
    <t>水藍</t>
    <phoneticPr fontId="2" type="noConversion"/>
  </si>
  <si>
    <r>
      <rPr>
        <sz val="10"/>
        <rFont val="細明體"/>
        <family val="3"/>
        <charset val="136"/>
      </rPr>
      <t>肘膝護具</t>
    </r>
    <r>
      <rPr>
        <sz val="10"/>
        <rFont val="Noto Sans"/>
        <family val="2"/>
        <charset val="1"/>
      </rPr>
      <t>(</t>
    </r>
    <r>
      <rPr>
        <sz val="10"/>
        <rFont val="細明體"/>
        <family val="3"/>
        <charset val="136"/>
      </rPr>
      <t>深藍</t>
    </r>
    <r>
      <rPr>
        <sz val="10"/>
        <rFont val="Noto Sans"/>
        <family val="2"/>
        <charset val="1"/>
      </rPr>
      <t>) M</t>
    </r>
    <phoneticPr fontId="2" type="noConversion"/>
  </si>
  <si>
    <r>
      <rPr>
        <sz val="10"/>
        <rFont val="細明體"/>
        <family val="3"/>
        <charset val="136"/>
      </rPr>
      <t>肘膝護具</t>
    </r>
    <r>
      <rPr>
        <sz val="10"/>
        <rFont val="Noto Sans"/>
        <family val="2"/>
        <charset val="1"/>
      </rPr>
      <t>(</t>
    </r>
    <r>
      <rPr>
        <sz val="10"/>
        <rFont val="細明體"/>
        <family val="3"/>
        <charset val="136"/>
      </rPr>
      <t>深藍</t>
    </r>
    <r>
      <rPr>
        <sz val="10"/>
        <rFont val="Noto Sans"/>
        <family val="2"/>
        <charset val="1"/>
      </rPr>
      <t>) L</t>
    </r>
    <phoneticPr fontId="2" type="noConversion"/>
  </si>
  <si>
    <r>
      <rPr>
        <sz val="10"/>
        <rFont val="細明體"/>
        <family val="3"/>
        <charset val="136"/>
      </rPr>
      <t>肘膝護具</t>
    </r>
    <r>
      <rPr>
        <sz val="10"/>
        <rFont val="Noto Sans"/>
        <family val="2"/>
        <charset val="1"/>
      </rPr>
      <t>(</t>
    </r>
    <r>
      <rPr>
        <sz val="10"/>
        <rFont val="細明體"/>
        <family val="3"/>
        <charset val="136"/>
      </rPr>
      <t>水藍</t>
    </r>
    <r>
      <rPr>
        <sz val="10"/>
        <rFont val="Noto Sans"/>
        <family val="2"/>
        <charset val="1"/>
      </rPr>
      <t>) M</t>
    </r>
    <phoneticPr fontId="2" type="noConversion"/>
  </si>
  <si>
    <r>
      <rPr>
        <sz val="10"/>
        <rFont val="細明體"/>
        <family val="3"/>
        <charset val="136"/>
      </rPr>
      <t>肘膝護具</t>
    </r>
    <r>
      <rPr>
        <sz val="10"/>
        <rFont val="Noto Sans"/>
        <family val="2"/>
        <charset val="1"/>
      </rPr>
      <t>(</t>
    </r>
    <r>
      <rPr>
        <sz val="10"/>
        <rFont val="細明體"/>
        <family val="3"/>
        <charset val="136"/>
      </rPr>
      <t>水藍</t>
    </r>
    <r>
      <rPr>
        <sz val="10"/>
        <rFont val="Noto Sans"/>
        <family val="2"/>
        <charset val="1"/>
      </rPr>
      <t>) L</t>
    </r>
    <phoneticPr fontId="2" type="noConversion"/>
  </si>
  <si>
    <t>UW110</t>
    <phoneticPr fontId="2" type="noConversion"/>
  </si>
  <si>
    <t>UW110-043-HK</t>
    <phoneticPr fontId="2" type="noConversion"/>
  </si>
  <si>
    <t>UW110-044-HK</t>
    <phoneticPr fontId="2" type="noConversion"/>
  </si>
  <si>
    <t>UW110-046-HK</t>
    <phoneticPr fontId="2" type="noConversion"/>
  </si>
  <si>
    <t>UW111-043-HK</t>
    <phoneticPr fontId="2" type="noConversion"/>
  </si>
  <si>
    <t>UW111-044-HK</t>
    <phoneticPr fontId="2" type="noConversion"/>
  </si>
  <si>
    <t>UW111-046-HK</t>
    <phoneticPr fontId="2" type="noConversion"/>
  </si>
  <si>
    <t>UW112-343-HK</t>
    <phoneticPr fontId="2" type="noConversion"/>
  </si>
  <si>
    <t>UW112-344-HK</t>
    <phoneticPr fontId="2" type="noConversion"/>
  </si>
  <si>
    <t>UW112-346-HK</t>
    <phoneticPr fontId="2" type="noConversion"/>
  </si>
  <si>
    <t>UW113-343-HK</t>
    <phoneticPr fontId="2" type="noConversion"/>
  </si>
  <si>
    <t>UW113-344-HK</t>
    <phoneticPr fontId="2" type="noConversion"/>
  </si>
  <si>
    <t>UW113-346-HK</t>
    <phoneticPr fontId="2" type="noConversion"/>
  </si>
  <si>
    <t>UW111</t>
    <phoneticPr fontId="2" type="noConversion"/>
  </si>
  <si>
    <t>UW112</t>
    <phoneticPr fontId="2" type="noConversion"/>
  </si>
  <si>
    <t>UW113</t>
    <phoneticPr fontId="2" type="noConversion"/>
  </si>
  <si>
    <t>紫色</t>
    <phoneticPr fontId="2" type="noConversion"/>
  </si>
  <si>
    <t>居家女短袖(紫色)M</t>
  </si>
  <si>
    <t>居家女短袖(紫色)L</t>
  </si>
  <si>
    <t>居家女短袖(紫色)LL</t>
  </si>
  <si>
    <t>居家女短褲(紫色)M</t>
  </si>
  <si>
    <t>居家女短褲(紫色)L</t>
  </si>
  <si>
    <t>居家女短褲(紫色)LL</t>
  </si>
  <si>
    <t>居家男短袖(淺灰)M</t>
  </si>
  <si>
    <t>居家男短袖(淺灰)L</t>
  </si>
  <si>
    <t>居家男短褲(淺灰)M</t>
  </si>
  <si>
    <t>居家男短褲(淺灰)L</t>
  </si>
  <si>
    <t>居家男短褲(淺灰)LL</t>
  </si>
  <si>
    <t>淺灰</t>
    <phoneticPr fontId="2" type="noConversion"/>
  </si>
  <si>
    <r>
      <rPr>
        <sz val="10"/>
        <rFont val="細明體"/>
        <family val="3"/>
        <charset val="136"/>
      </rPr>
      <t>居家男短袖</t>
    </r>
    <r>
      <rPr>
        <sz val="10"/>
        <rFont val="Noto Sans"/>
        <family val="2"/>
        <charset val="1"/>
      </rPr>
      <t>(</t>
    </r>
    <r>
      <rPr>
        <sz val="10"/>
        <rFont val="細明體"/>
        <family val="3"/>
        <charset val="136"/>
      </rPr>
      <t>淺灰</t>
    </r>
    <r>
      <rPr>
        <sz val="10"/>
        <rFont val="Noto Sans"/>
        <family val="2"/>
        <charset val="1"/>
      </rPr>
      <t>)LL</t>
    </r>
  </si>
  <si>
    <t>UW173-083-HK</t>
    <phoneticPr fontId="2" type="noConversion"/>
  </si>
  <si>
    <t>UW173-084-HK</t>
    <phoneticPr fontId="2" type="noConversion"/>
  </si>
  <si>
    <t>UW173-086-HK</t>
    <phoneticPr fontId="2" type="noConversion"/>
  </si>
  <si>
    <t>UW173</t>
    <phoneticPr fontId="2" type="noConversion"/>
  </si>
  <si>
    <t>親柔蕾絲內褲(黑色)M</t>
  </si>
  <si>
    <t>親柔蕾絲內褲(黑色)L</t>
  </si>
  <si>
    <t>親柔蕾絲內褲(黑色)LL</t>
  </si>
  <si>
    <t>UW313-173-HK</t>
    <phoneticPr fontId="2" type="noConversion"/>
  </si>
  <si>
    <t>UW313</t>
    <phoneticPr fontId="2" type="noConversion"/>
  </si>
  <si>
    <t>新雅緻男仕短袖內衣(藍色) M(周年慶專用)</t>
  </si>
  <si>
    <t>M</t>
    <phoneticPr fontId="2" type="noConversion"/>
  </si>
  <si>
    <t>UW405-033-HK</t>
    <phoneticPr fontId="2" type="noConversion"/>
  </si>
  <si>
    <t>UW405-034-HK</t>
    <phoneticPr fontId="2" type="noConversion"/>
  </si>
  <si>
    <t>UW405-036-HK</t>
    <phoneticPr fontId="2" type="noConversion"/>
  </si>
  <si>
    <t>UW406-033-HK</t>
    <phoneticPr fontId="2" type="noConversion"/>
  </si>
  <si>
    <t>UW406-034-HK</t>
    <phoneticPr fontId="2" type="noConversion"/>
  </si>
  <si>
    <t>UW406-036-HK</t>
    <phoneticPr fontId="2" type="noConversion"/>
  </si>
  <si>
    <t>UW407-033-HK</t>
    <phoneticPr fontId="2" type="noConversion"/>
  </si>
  <si>
    <t>UW407-034-HK</t>
    <phoneticPr fontId="2" type="noConversion"/>
  </si>
  <si>
    <t>UW407-036-HK</t>
    <phoneticPr fontId="2" type="noConversion"/>
  </si>
  <si>
    <t>UW405</t>
    <phoneticPr fontId="2" type="noConversion"/>
  </si>
  <si>
    <t>UW406</t>
    <phoneticPr fontId="2" type="noConversion"/>
  </si>
  <si>
    <t>UW407</t>
    <phoneticPr fontId="2" type="noConversion"/>
  </si>
  <si>
    <t>S</t>
    <phoneticPr fontId="2" type="noConversion"/>
  </si>
  <si>
    <t>L</t>
    <phoneticPr fontId="2" type="noConversion"/>
  </si>
  <si>
    <t>舒暖長袖上衣(灰色)S</t>
  </si>
  <si>
    <t>舒暖長袖上衣(灰色)M</t>
  </si>
  <si>
    <t>舒暖長袖上衣(灰色)L</t>
  </si>
  <si>
    <t>舒暖仕女長褲(灰色)S</t>
  </si>
  <si>
    <r>
      <rPr>
        <sz val="10"/>
        <rFont val="細明體"/>
        <family val="3"/>
        <charset val="136"/>
      </rPr>
      <t>舒暖長袖上衣</t>
    </r>
    <r>
      <rPr>
        <sz val="10"/>
        <rFont val="Noto Sans"/>
        <family val="2"/>
        <charset val="1"/>
      </rPr>
      <t>(</t>
    </r>
    <r>
      <rPr>
        <sz val="10"/>
        <rFont val="細明體"/>
        <family val="3"/>
        <charset val="136"/>
      </rPr>
      <t>灰色</t>
    </r>
    <r>
      <rPr>
        <sz val="10"/>
        <rFont val="Noto Sans"/>
        <family val="2"/>
        <charset val="1"/>
      </rPr>
      <t>)M</t>
    </r>
    <phoneticPr fontId="2" type="noConversion"/>
  </si>
  <si>
    <t>舒暖仕女長褲(灰色)L</t>
  </si>
  <si>
    <t>舒暖男仕長褲(灰色)S</t>
  </si>
  <si>
    <t>舒暖男仕長褲(灰色)M</t>
  </si>
  <si>
    <t>舒暖男仕長褲(灰色)L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</si>
</sst>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HK$&quot;* #,##0_);_(&quot;HK$&quot;* \(#,##0\);_(&quot;HK$&quot;* &quot;-&quot;_);_(@_)"/>
    <numFmt numFmtId="41" formatCode="_(* #,##0_);_(* \(#,##0\);_(* &quot;-&quot;_);_(@_)"/>
    <numFmt numFmtId="43" formatCode="_(* #,##0.00_);_(* \(#,##0.00\);_(* &quot;-&quot;??_);_(@_)"/>
    <numFmt numFmtId="176" formatCode="#,##0_ "/>
  </numFmts>
  <fonts count="48">
    <font>
      <sz val="10"/>
      <name val="arial"/>
      <family val="2"/>
    </font>
    <font>
      <sz val="10"/>
      <name val="arial"/>
      <family val="2"/>
    </font>
    <font>
      <sz val="9"/>
      <name val="細明體"/>
      <family val="3"/>
      <charset val="136"/>
    </font>
    <font>
      <sz val="12"/>
      <name val="Arial"/>
      <family val="2"/>
    </font>
    <font>
      <b/>
      <u/>
      <sz val="12"/>
      <name val="Arial"/>
      <family val="2"/>
    </font>
    <font>
      <b/>
      <sz val="12"/>
      <name val="Arial"/>
      <family val="2"/>
    </font>
    <font>
      <b/>
      <sz val="12"/>
      <color theme="0"/>
      <name val="Arial"/>
      <family val="2"/>
    </font>
    <font>
      <sz val="12"/>
      <name val="Arial Unicode MS"/>
      <family val="2"/>
      <charset val="136"/>
    </font>
    <font>
      <sz val="12"/>
      <name val="Noto Sans Regular"/>
    </font>
    <font>
      <sz val="10"/>
      <name val="Noto Sans Regular"/>
    </font>
    <font>
      <sz val="12"/>
      <name val="Noto Sans TC Regular"/>
      <family val="1"/>
    </font>
    <font>
      <sz val="12"/>
      <name val="Noto Sans Regular"/>
      <family val="2"/>
    </font>
    <font>
      <sz val="10"/>
      <name val="Noto Sans TC Regular"/>
      <family val="1"/>
    </font>
    <font>
      <sz val="12"/>
      <name val="細明體"/>
      <family val="3"/>
      <charset val="136"/>
    </font>
    <font>
      <b/>
      <u/>
      <sz val="16"/>
      <color theme="0"/>
      <name val="Noto Sans TC Regular"/>
      <family val="1"/>
    </font>
    <font>
      <sz val="14"/>
      <name val="Noto Sans Regular"/>
      <family val="1"/>
      <charset val="136"/>
    </font>
    <font>
      <sz val="14"/>
      <name val="Noto Sans CJK TC Regular"/>
      <family val="2"/>
      <charset val="136"/>
    </font>
    <font>
      <sz val="14"/>
      <name val="Noto Sans Regular"/>
      <family val="2"/>
      <charset val="136"/>
    </font>
    <font>
      <sz val="14"/>
      <name val="Noto Sans Regular"/>
      <family val="3"/>
      <charset val="136"/>
    </font>
    <font>
      <sz val="14"/>
      <name val="Noto Sans Regular"/>
      <family val="1"/>
      <charset val="128"/>
    </font>
    <font>
      <sz val="14"/>
      <name val="Noto Sans TC Regular"/>
      <family val="2"/>
      <charset val="128"/>
    </font>
    <font>
      <sz val="14"/>
      <name val="Noto Sans Regular"/>
    </font>
    <font>
      <sz val="14"/>
      <name val="Noto Sans Regular"/>
      <family val="1"/>
    </font>
    <font>
      <sz val="14"/>
      <name val="Arial"/>
      <family val="1"/>
    </font>
    <font>
      <sz val="14"/>
      <name val="Noto Sans Regular"/>
      <family val="2"/>
    </font>
    <font>
      <sz val="14"/>
      <name val="Noto Sans TC Regular"/>
      <family val="1"/>
    </font>
    <font>
      <b/>
      <sz val="14"/>
      <color theme="0"/>
      <name val="Noto Sans Regular"/>
      <family val="1"/>
    </font>
    <font>
      <b/>
      <sz val="14"/>
      <color theme="0"/>
      <name val="Noto Sans TC Regular"/>
      <family val="1"/>
    </font>
    <font>
      <b/>
      <sz val="14"/>
      <color theme="0"/>
      <name val="Noto Sans Regular"/>
    </font>
    <font>
      <b/>
      <sz val="14"/>
      <color theme="0"/>
      <name val="Arial Unicode MS"/>
      <family val="1"/>
      <charset val="136"/>
    </font>
    <font>
      <sz val="14"/>
      <color theme="1"/>
      <name val="Noto Sans Regular"/>
      <family val="1"/>
      <charset val="136"/>
    </font>
    <font>
      <sz val="14"/>
      <color theme="1"/>
      <name val="Noto Sans CJK TC Regular"/>
      <family val="2"/>
      <charset val="136"/>
    </font>
    <font>
      <sz val="14"/>
      <color theme="1"/>
      <name val="Noto Sans Regular"/>
    </font>
    <font>
      <sz val="14"/>
      <color theme="1"/>
      <name val="Noto Sans Regular"/>
      <family val="1"/>
    </font>
    <font>
      <b/>
      <sz val="14"/>
      <color theme="0"/>
      <name val="細明體"/>
      <family val="3"/>
      <charset val="136"/>
    </font>
    <font>
      <sz val="14"/>
      <name val="Arial"/>
      <family val="1"/>
      <charset val="136"/>
    </font>
    <font>
      <b/>
      <sz val="20"/>
      <name val="Noto Sans Regular"/>
      <family val="1"/>
    </font>
    <font>
      <b/>
      <sz val="14"/>
      <name val="Noto Sans Regular"/>
    </font>
    <font>
      <sz val="14"/>
      <name val="Noto Sans Regular"/>
      <family val="2"/>
      <charset val="128"/>
    </font>
    <font>
      <sz val="16"/>
      <name val="Noto Sans Regular"/>
      <family val="1"/>
    </font>
    <font>
      <sz val="10"/>
      <name val="Noto Sans TC Regular"/>
      <family val="2"/>
      <charset val="136"/>
    </font>
    <font>
      <sz val="10"/>
      <name val="Noto Sans"/>
      <family val="2"/>
      <charset val="1"/>
    </font>
    <font>
      <sz val="10"/>
      <name val="Noto Sans"/>
      <family val="2"/>
      <charset val="136"/>
    </font>
    <font>
      <sz val="10"/>
      <name val="細明體"/>
      <family val="3"/>
      <charset val="136"/>
    </font>
    <font>
      <sz val="12"/>
      <color rgb="FF333333"/>
      <name val="Arial"/>
      <family val="2"/>
    </font>
    <font>
      <sz val="12"/>
      <color rgb="FF333333"/>
      <name val="細明體"/>
      <family val="3"/>
      <charset val="136"/>
    </font>
    <font>
      <sz val="9"/>
      <color rgb="FF000000"/>
      <name val="微軟正黑體"/>
      <family val="2"/>
      <charset val="136"/>
    </font>
    <font>
      <sz val="10"/>
      <name val="Noto Sans"/>
      <family val="3"/>
      <charset val="136"/>
    </font>
  </fonts>
  <fills count="7">
    <fill>
      <patternFill patternType="none"/>
    </fill>
    <fill>
      <patternFill patternType="gray125"/>
    </fill>
    <fill>
      <patternFill patternType="solid">
        <fgColor indexed="43"/>
        <bgColor indexed="64"/>
      </patternFill>
    </fill>
    <fill>
      <patternFill patternType="solid">
        <fgColor rgb="FFFF0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s>
  <borders count="42">
    <border>
      <left/>
      <right/>
      <top/>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right/>
      <top/>
      <bottom style="dashed">
        <color rgb="FF000000"/>
      </bottom>
      <diagonal/>
    </border>
  </borders>
  <cellStyleXfs count="2">
    <xf numFmtId="0" fontId="0" fillId="0" borderId="0"/>
    <xf numFmtId="0" fontId="1" fillId="0" borderId="0"/>
  </cellStyleXfs>
  <cellXfs count="205">
    <xf numFmtId="0" fontId="0" fillId="0" borderId="0" xfId="0"/>
    <xf numFmtId="0" fontId="3" fillId="0" borderId="0" xfId="0" applyFont="1"/>
    <xf numFmtId="0" fontId="3" fillId="4" borderId="0" xfId="0" applyFont="1" applyFill="1"/>
    <xf numFmtId="0" fontId="4" fillId="0" borderId="0" xfId="0" applyFont="1"/>
    <xf numFmtId="0" fontId="3" fillId="0" borderId="0" xfId="0" applyFont="1" applyProtection="1">
      <protection hidden="1"/>
    </xf>
    <xf numFmtId="0" fontId="6" fillId="0" borderId="0" xfId="0" applyFont="1" applyAlignment="1" applyProtection="1">
      <alignment horizontal="centerContinuous"/>
      <protection hidden="1"/>
    </xf>
    <xf numFmtId="0" fontId="5" fillId="0" borderId="0" xfId="0" applyFont="1" applyAlignment="1" applyProtection="1">
      <alignment horizontal="centerContinuous"/>
      <protection hidden="1"/>
    </xf>
    <xf numFmtId="0" fontId="4" fillId="0" borderId="0" xfId="0" applyFont="1" applyProtection="1">
      <protection hidden="1"/>
    </xf>
    <xf numFmtId="49" fontId="3" fillId="0" borderId="0" xfId="0" applyNumberFormat="1" applyFont="1" applyAlignment="1" applyProtection="1">
      <alignment horizontal="left"/>
      <protection hidden="1"/>
    </xf>
    <xf numFmtId="0" fontId="5" fillId="0" borderId="1" xfId="0" applyFont="1" applyBorder="1" applyAlignment="1" applyProtection="1">
      <alignment horizontal="center"/>
      <protection hidden="1"/>
    </xf>
    <xf numFmtId="0" fontId="3" fillId="0" borderId="2" xfId="0" applyFont="1" applyBorder="1" applyAlignment="1" applyProtection="1">
      <alignment horizontal="left"/>
      <protection hidden="1"/>
    </xf>
    <xf numFmtId="0" fontId="7" fillId="0" borderId="0" xfId="0" applyFont="1" applyAlignment="1">
      <alignment horizontal="right"/>
    </xf>
    <xf numFmtId="0" fontId="5" fillId="0" borderId="0" xfId="0" applyFont="1" applyAlignment="1">
      <alignment horizontal="center"/>
    </xf>
    <xf numFmtId="43" fontId="5" fillId="0" borderId="0" xfId="0" applyNumberFormat="1" applyFont="1"/>
    <xf numFmtId="0" fontId="3" fillId="0" borderId="0" xfId="0" applyFont="1" applyAlignment="1">
      <alignment horizontal="right"/>
    </xf>
    <xf numFmtId="0" fontId="11" fillId="0" borderId="0" xfId="0" applyFont="1"/>
    <xf numFmtId="0" fontId="8" fillId="0" borderId="0" xfId="0" applyFont="1" applyAlignment="1">
      <alignment vertical="center" wrapText="1"/>
    </xf>
    <xf numFmtId="0" fontId="23" fillId="0" borderId="9" xfId="0" applyFont="1" applyBorder="1" applyAlignment="1">
      <alignment horizontal="center"/>
    </xf>
    <xf numFmtId="0" fontId="22" fillId="0" borderId="10" xfId="0" applyFont="1" applyBorder="1" applyAlignment="1">
      <alignment horizontal="center" vertical="center" wrapText="1"/>
    </xf>
    <xf numFmtId="176" fontId="22" fillId="0" borderId="10" xfId="0" applyNumberFormat="1" applyFont="1" applyBorder="1" applyAlignment="1">
      <alignment horizontal="center" vertical="center" wrapText="1"/>
    </xf>
    <xf numFmtId="0" fontId="22" fillId="0" borderId="37" xfId="0" applyFont="1" applyBorder="1" applyAlignment="1">
      <alignment horizontal="center" vertical="center"/>
    </xf>
    <xf numFmtId="0" fontId="22" fillId="0" borderId="26" xfId="0" applyFont="1" applyBorder="1" applyAlignment="1">
      <alignment horizontal="center" vertical="top"/>
    </xf>
    <xf numFmtId="0" fontId="22" fillId="0" borderId="26" xfId="0" applyFont="1" applyBorder="1" applyAlignment="1" applyProtection="1">
      <alignment horizontal="center" vertical="top"/>
      <protection locked="0"/>
    </xf>
    <xf numFmtId="0" fontId="22" fillId="0" borderId="38" xfId="0" applyFont="1" applyBorder="1" applyAlignment="1">
      <alignment horizontal="center" vertical="center"/>
    </xf>
    <xf numFmtId="0" fontId="22" fillId="0" borderId="3" xfId="0" applyFont="1" applyBorder="1" applyAlignment="1">
      <alignment horizontal="center" vertical="top"/>
    </xf>
    <xf numFmtId="0" fontId="22" fillId="0" borderId="3" xfId="0" applyFont="1" applyBorder="1" applyAlignment="1" applyProtection="1">
      <alignment horizontal="center" vertical="top"/>
      <protection locked="0"/>
    </xf>
    <xf numFmtId="0" fontId="22" fillId="0" borderId="32" xfId="0" applyFont="1" applyBorder="1" applyAlignment="1" applyProtection="1">
      <alignment horizontal="center" vertical="top"/>
      <protection locked="0"/>
    </xf>
    <xf numFmtId="0" fontId="22" fillId="0" borderId="39" xfId="0" applyFont="1" applyBorder="1" applyAlignment="1">
      <alignment horizontal="center" vertical="center"/>
    </xf>
    <xf numFmtId="0" fontId="23" fillId="0" borderId="4" xfId="0" applyFont="1" applyBorder="1"/>
    <xf numFmtId="0" fontId="23" fillId="0" borderId="5" xfId="0" applyFont="1" applyBorder="1"/>
    <xf numFmtId="0" fontId="26" fillId="5" borderId="0" xfId="0" applyFont="1" applyFill="1" applyAlignment="1">
      <alignment horizontal="left"/>
    </xf>
    <xf numFmtId="0" fontId="29" fillId="5" borderId="0" xfId="0" applyFont="1" applyFill="1" applyAlignment="1">
      <alignment horizontal="left"/>
    </xf>
    <xf numFmtId="0" fontId="23" fillId="5" borderId="0" xfId="0" applyFont="1" applyFill="1"/>
    <xf numFmtId="0" fontId="22" fillId="5" borderId="0" xfId="0" applyFont="1" applyFill="1" applyAlignment="1">
      <alignment vertical="top"/>
    </xf>
    <xf numFmtId="14" fontId="22" fillId="5" borderId="0" xfId="0" applyNumberFormat="1" applyFont="1" applyFill="1" applyAlignment="1">
      <alignment vertical="top"/>
    </xf>
    <xf numFmtId="0" fontId="26" fillId="5" borderId="11" xfId="0" applyFont="1" applyFill="1" applyBorder="1" applyAlignment="1">
      <alignment horizontal="left"/>
    </xf>
    <xf numFmtId="0" fontId="26" fillId="5" borderId="12" xfId="0" applyFont="1" applyFill="1" applyBorder="1" applyAlignment="1">
      <alignment horizontal="left"/>
    </xf>
    <xf numFmtId="0" fontId="26" fillId="5" borderId="4" xfId="0" applyFont="1" applyFill="1" applyBorder="1" applyAlignment="1">
      <alignment horizontal="left"/>
    </xf>
    <xf numFmtId="49" fontId="22" fillId="5" borderId="0" xfId="0" applyNumberFormat="1" applyFont="1" applyFill="1" applyAlignment="1">
      <alignment vertical="top"/>
    </xf>
    <xf numFmtId="49" fontId="22" fillId="5" borderId="0" xfId="0" applyNumberFormat="1" applyFont="1" applyFill="1" applyAlignment="1">
      <alignment horizontal="left" vertical="top"/>
    </xf>
    <xf numFmtId="49" fontId="22" fillId="5" borderId="0" xfId="0" applyNumberFormat="1" applyFont="1" applyFill="1"/>
    <xf numFmtId="49" fontId="22" fillId="5" borderId="0" xfId="0" applyNumberFormat="1" applyFont="1" applyFill="1" applyAlignment="1">
      <alignment horizontal="left"/>
    </xf>
    <xf numFmtId="0" fontId="26" fillId="5" borderId="6" xfId="0" applyFont="1" applyFill="1" applyBorder="1" applyAlignment="1">
      <alignment vertical="center"/>
    </xf>
    <xf numFmtId="0" fontId="26" fillId="5" borderId="0" xfId="0" applyFont="1" applyFill="1" applyAlignment="1">
      <alignment vertical="center"/>
    </xf>
    <xf numFmtId="0" fontId="26" fillId="5" borderId="0" xfId="0" applyFont="1" applyFill="1" applyAlignment="1">
      <alignment horizontal="right" vertical="center"/>
    </xf>
    <xf numFmtId="0" fontId="36" fillId="0" borderId="12" xfId="0" quotePrefix="1" applyFont="1" applyBorder="1" applyAlignment="1" applyProtection="1">
      <alignment horizontal="center" vertical="center"/>
      <protection hidden="1"/>
    </xf>
    <xf numFmtId="0" fontId="37" fillId="0" borderId="10" xfId="0" applyFont="1" applyBorder="1" applyAlignment="1">
      <alignment horizontal="center" vertical="center"/>
    </xf>
    <xf numFmtId="0" fontId="41" fillId="2" borderId="3" xfId="0" applyFont="1" applyFill="1" applyBorder="1"/>
    <xf numFmtId="42" fontId="41" fillId="2" borderId="3" xfId="0" applyNumberFormat="1" applyFont="1" applyFill="1" applyBorder="1"/>
    <xf numFmtId="41" fontId="41" fillId="2" borderId="3" xfId="0" applyNumberFormat="1" applyFont="1" applyFill="1" applyBorder="1"/>
    <xf numFmtId="0" fontId="41" fillId="0" borderId="0" xfId="0" applyFont="1" applyProtection="1">
      <protection hidden="1"/>
    </xf>
    <xf numFmtId="0" fontId="41" fillId="0" borderId="0" xfId="0" applyFont="1"/>
    <xf numFmtId="0" fontId="41" fillId="0" borderId="3" xfId="0" applyFont="1" applyBorder="1" applyAlignment="1">
      <alignment horizontal="left"/>
    </xf>
    <xf numFmtId="0" fontId="41" fillId="0" borderId="3" xfId="0" applyFont="1" applyBorder="1"/>
    <xf numFmtId="42" fontId="41" fillId="0" borderId="3" xfId="0" applyNumberFormat="1" applyFont="1" applyBorder="1"/>
    <xf numFmtId="41" fontId="41" fillId="0" borderId="3" xfId="0" applyNumberFormat="1" applyFont="1" applyBorder="1" applyAlignment="1">
      <alignment horizontal="right"/>
    </xf>
    <xf numFmtId="42" fontId="41" fillId="0" borderId="0" xfId="0" applyNumberFormat="1" applyFont="1" applyProtection="1">
      <protection hidden="1"/>
    </xf>
    <xf numFmtId="41" fontId="41" fillId="0" borderId="0" xfId="0" applyNumberFormat="1" applyFont="1" applyProtection="1">
      <protection hidden="1"/>
    </xf>
    <xf numFmtId="42" fontId="41" fillId="0" borderId="0" xfId="0" applyNumberFormat="1" applyFont="1"/>
    <xf numFmtId="41" fontId="41" fillId="0" borderId="0" xfId="0" applyNumberFormat="1" applyFont="1"/>
    <xf numFmtId="0" fontId="42" fillId="0" borderId="3" xfId="0" applyFont="1" applyBorder="1"/>
    <xf numFmtId="0" fontId="41" fillId="0" borderId="3" xfId="0" applyFont="1" applyBorder="1" applyProtection="1">
      <protection hidden="1"/>
    </xf>
    <xf numFmtId="0" fontId="41" fillId="0" borderId="0" xfId="0" applyFont="1" applyAlignment="1">
      <alignment horizontal="left"/>
    </xf>
    <xf numFmtId="42" fontId="41" fillId="0" borderId="3" xfId="0" applyNumberFormat="1" applyFont="1" applyBorder="1" applyProtection="1">
      <protection hidden="1"/>
    </xf>
    <xf numFmtId="41" fontId="41" fillId="0" borderId="0" xfId="0" applyNumberFormat="1" applyFont="1" applyAlignment="1">
      <alignment horizontal="right"/>
    </xf>
    <xf numFmtId="0" fontId="43" fillId="0" borderId="3" xfId="0" applyFont="1" applyBorder="1"/>
    <xf numFmtId="0" fontId="44" fillId="0" borderId="3" xfId="0" applyFont="1" applyBorder="1"/>
    <xf numFmtId="0" fontId="46" fillId="0" borderId="41" xfId="0" applyFont="1" applyBorder="1" applyAlignment="1">
      <alignment horizontal="left" vertical="center" wrapText="1"/>
    </xf>
    <xf numFmtId="0" fontId="45" fillId="0" borderId="3" xfId="0" applyFont="1" applyBorder="1"/>
    <xf numFmtId="0" fontId="47" fillId="0" borderId="3" xfId="0" applyFont="1" applyBorder="1"/>
    <xf numFmtId="0" fontId="47" fillId="0" borderId="3" xfId="0" applyFont="1" applyBorder="1" applyProtection="1">
      <protection hidden="1"/>
    </xf>
    <xf numFmtId="43" fontId="22" fillId="6" borderId="31" xfId="0" applyNumberFormat="1" applyFont="1" applyFill="1" applyBorder="1" applyAlignment="1">
      <alignment horizontal="center" vertical="top"/>
    </xf>
    <xf numFmtId="43" fontId="22" fillId="6" borderId="19" xfId="0" applyNumberFormat="1" applyFont="1" applyFill="1" applyBorder="1" applyAlignment="1">
      <alignment horizontal="center" vertical="top"/>
    </xf>
    <xf numFmtId="43" fontId="22" fillId="6" borderId="32" xfId="0" applyNumberFormat="1" applyFont="1" applyFill="1" applyBorder="1" applyAlignment="1">
      <alignment horizontal="center" vertical="top"/>
    </xf>
    <xf numFmtId="49" fontId="12" fillId="0" borderId="0" xfId="0" applyNumberFormat="1" applyFont="1" applyAlignment="1">
      <alignment horizontal="left" vertical="top" wrapText="1"/>
    </xf>
    <xf numFmtId="0" fontId="7" fillId="0" borderId="0" xfId="0" applyFont="1" applyAlignment="1">
      <alignment horizontal="center"/>
    </xf>
    <xf numFmtId="0" fontId="7" fillId="0" borderId="40" xfId="0" applyFont="1" applyBorder="1" applyAlignment="1">
      <alignment horizontal="center"/>
    </xf>
    <xf numFmtId="0" fontId="38" fillId="0" borderId="0" xfId="0" applyFont="1" applyAlignment="1">
      <alignment horizontal="right" vertical="center" wrapText="1"/>
    </xf>
    <xf numFmtId="0" fontId="19" fillId="0" borderId="0" xfId="0" applyFont="1" applyAlignment="1">
      <alignment horizontal="right" vertical="center" wrapText="1"/>
    </xf>
    <xf numFmtId="43" fontId="22" fillId="6" borderId="33" xfId="0" applyNumberFormat="1" applyFont="1" applyFill="1" applyBorder="1" applyAlignment="1">
      <alignment horizontal="center" vertical="top"/>
    </xf>
    <xf numFmtId="43" fontId="22" fillId="6" borderId="20" xfId="0" applyNumberFormat="1" applyFont="1" applyFill="1" applyBorder="1" applyAlignment="1">
      <alignment horizontal="center" vertical="top"/>
    </xf>
    <xf numFmtId="0" fontId="14" fillId="3" borderId="0" xfId="0" applyFont="1" applyFill="1" applyAlignment="1">
      <alignment horizontal="center" vertical="center" wrapText="1"/>
    </xf>
    <xf numFmtId="43" fontId="22" fillId="6" borderId="34" xfId="0" applyNumberFormat="1" applyFont="1" applyFill="1" applyBorder="1" applyAlignment="1">
      <alignment horizontal="center" vertical="top"/>
    </xf>
    <xf numFmtId="43" fontId="22" fillId="6" borderId="29" xfId="0" applyNumberFormat="1" applyFont="1" applyFill="1" applyBorder="1" applyAlignment="1">
      <alignment horizontal="center" vertical="top"/>
    </xf>
    <xf numFmtId="43" fontId="22" fillId="6" borderId="18" xfId="0" applyNumberFormat="1" applyFont="1" applyFill="1" applyBorder="1" applyAlignment="1">
      <alignment horizontal="center" vertical="top"/>
    </xf>
    <xf numFmtId="0" fontId="25" fillId="0" borderId="31" xfId="0" applyFont="1" applyBorder="1" applyAlignment="1">
      <alignment horizontal="center" vertical="center"/>
    </xf>
    <xf numFmtId="0" fontId="25" fillId="0" borderId="32" xfId="0" applyFont="1" applyBorder="1" applyAlignment="1">
      <alignment horizontal="center" vertical="center"/>
    </xf>
    <xf numFmtId="0" fontId="25" fillId="6" borderId="31" xfId="0" applyFont="1" applyFill="1" applyBorder="1" applyAlignment="1">
      <alignment horizontal="left" vertical="top"/>
    </xf>
    <xf numFmtId="0" fontId="25" fillId="6" borderId="23" xfId="0" applyFont="1" applyFill="1" applyBorder="1" applyAlignment="1">
      <alignment horizontal="left" vertical="top"/>
    </xf>
    <xf numFmtId="0" fontId="25" fillId="6" borderId="32" xfId="0" applyFont="1" applyFill="1" applyBorder="1" applyAlignment="1">
      <alignment horizontal="left" vertical="top"/>
    </xf>
    <xf numFmtId="0" fontId="22" fillId="0" borderId="31" xfId="0" applyFont="1" applyBorder="1" applyAlignment="1" applyProtection="1">
      <alignment horizontal="center" vertical="center"/>
      <protection locked="0"/>
    </xf>
    <xf numFmtId="0" fontId="22" fillId="0" borderId="32" xfId="0" applyFont="1" applyBorder="1" applyAlignment="1" applyProtection="1">
      <alignment horizontal="center" vertical="center"/>
      <protection locked="0"/>
    </xf>
    <xf numFmtId="0" fontId="25" fillId="0" borderId="29" xfId="0" applyFont="1" applyBorder="1" applyAlignment="1">
      <alignment horizontal="center" vertical="top"/>
    </xf>
    <xf numFmtId="0" fontId="25" fillId="0" borderId="30" xfId="0" applyFont="1" applyBorder="1" applyAlignment="1">
      <alignment horizontal="center" vertical="top"/>
    </xf>
    <xf numFmtId="0" fontId="22" fillId="0" borderId="29" xfId="0" applyFont="1" applyBorder="1" applyAlignment="1" applyProtection="1">
      <alignment horizontal="center" vertical="top"/>
      <protection locked="0"/>
    </xf>
    <xf numFmtId="0" fontId="22" fillId="0" borderId="30" xfId="0" applyFont="1" applyBorder="1" applyAlignment="1" applyProtection="1">
      <alignment horizontal="center" vertical="top"/>
      <protection locked="0"/>
    </xf>
    <xf numFmtId="43" fontId="22" fillId="6" borderId="30" xfId="0" applyNumberFormat="1" applyFont="1" applyFill="1" applyBorder="1" applyAlignment="1">
      <alignment horizontal="center" vertical="top"/>
    </xf>
    <xf numFmtId="0" fontId="15" fillId="0" borderId="16" xfId="0" applyFont="1" applyBorder="1" applyAlignment="1">
      <alignment horizontal="left" vertical="top"/>
    </xf>
    <xf numFmtId="0" fontId="15" fillId="0" borderId="23" xfId="0" applyFont="1" applyBorder="1" applyAlignment="1">
      <alignment horizontal="left" vertical="top"/>
    </xf>
    <xf numFmtId="0" fontId="15" fillId="0" borderId="19" xfId="0" applyFont="1" applyBorder="1" applyAlignment="1">
      <alignment horizontal="left" vertical="top"/>
    </xf>
    <xf numFmtId="0" fontId="22" fillId="0" borderId="11" xfId="0" applyFont="1" applyBorder="1" applyAlignment="1">
      <alignment horizontal="left"/>
    </xf>
    <xf numFmtId="0" fontId="22" fillId="0" borderId="12" xfId="0" applyFont="1" applyBorder="1" applyAlignment="1">
      <alignment horizontal="left"/>
    </xf>
    <xf numFmtId="0" fontId="22" fillId="0" borderId="13" xfId="0" applyFont="1" applyBorder="1" applyAlignment="1">
      <alignment horizontal="left"/>
    </xf>
    <xf numFmtId="0" fontId="22" fillId="0" borderId="11" xfId="0" applyFont="1" applyBorder="1" applyAlignment="1">
      <alignment horizontal="center"/>
    </xf>
    <xf numFmtId="0" fontId="22" fillId="0" borderId="12" xfId="0" applyFont="1" applyBorder="1" applyAlignment="1">
      <alignment horizontal="center"/>
    </xf>
    <xf numFmtId="0" fontId="22" fillId="0" borderId="13" xfId="0" applyFont="1" applyBorder="1" applyAlignment="1">
      <alignment horizontal="center"/>
    </xf>
    <xf numFmtId="49" fontId="15" fillId="0" borderId="11" xfId="0" applyNumberFormat="1" applyFont="1" applyBorder="1" applyAlignment="1">
      <alignment horizontal="left" vertical="center"/>
    </xf>
    <xf numFmtId="49" fontId="22" fillId="0" borderId="12" xfId="0" applyNumberFormat="1" applyFont="1" applyBorder="1" applyAlignment="1">
      <alignment horizontal="left" vertical="center"/>
    </xf>
    <xf numFmtId="49" fontId="22" fillId="0" borderId="13" xfId="0" applyNumberFormat="1" applyFont="1" applyBorder="1" applyAlignment="1">
      <alignment horizontal="left" vertical="center"/>
    </xf>
    <xf numFmtId="49" fontId="22" fillId="0" borderId="11" xfId="0" applyNumberFormat="1" applyFont="1" applyBorder="1" applyAlignment="1">
      <alignment horizontal="center" vertical="top"/>
    </xf>
    <xf numFmtId="49" fontId="22" fillId="0" borderId="12" xfId="0" applyNumberFormat="1" applyFont="1" applyBorder="1" applyAlignment="1">
      <alignment horizontal="center" vertical="top"/>
    </xf>
    <xf numFmtId="49" fontId="22" fillId="0" borderId="13" xfId="0" applyNumberFormat="1" applyFont="1" applyBorder="1" applyAlignment="1">
      <alignment horizontal="center" vertical="top"/>
    </xf>
    <xf numFmtId="0" fontId="25" fillId="6" borderId="29" xfId="0" applyFont="1" applyFill="1" applyBorder="1" applyAlignment="1">
      <alignment horizontal="left" vertical="top"/>
    </xf>
    <xf numFmtId="0" fontId="25" fillId="6" borderId="24" xfId="0" applyFont="1" applyFill="1" applyBorder="1" applyAlignment="1">
      <alignment horizontal="left" vertical="top"/>
    </xf>
    <xf numFmtId="0" fontId="25" fillId="6" borderId="30" xfId="0" applyFont="1" applyFill="1" applyBorder="1" applyAlignment="1">
      <alignment horizontal="left" vertical="top"/>
    </xf>
    <xf numFmtId="0" fontId="22" fillId="0" borderId="11" xfId="0" applyFont="1" applyBorder="1" applyAlignment="1">
      <alignment horizontal="left" vertical="center"/>
    </xf>
    <xf numFmtId="0" fontId="22" fillId="0" borderId="12" xfId="0" applyFont="1" applyBorder="1" applyAlignment="1">
      <alignment horizontal="left" vertical="center"/>
    </xf>
    <xf numFmtId="0" fontId="22" fillId="0" borderId="13" xfId="0" applyFont="1" applyBorder="1" applyAlignment="1">
      <alignment horizontal="left" vertical="center"/>
    </xf>
    <xf numFmtId="0" fontId="25" fillId="0" borderId="33" xfId="0" applyFont="1" applyBorder="1" applyAlignment="1">
      <alignment horizontal="center" vertical="center"/>
    </xf>
    <xf numFmtId="0" fontId="25" fillId="0" borderId="34" xfId="0" applyFont="1" applyBorder="1" applyAlignment="1">
      <alignment horizontal="center" vertical="center"/>
    </xf>
    <xf numFmtId="0" fontId="25" fillId="6" borderId="33" xfId="0" applyFont="1" applyFill="1" applyBorder="1" applyAlignment="1">
      <alignment horizontal="left" vertical="top"/>
    </xf>
    <xf numFmtId="0" fontId="25" fillId="6" borderId="25" xfId="0" applyFont="1" applyFill="1" applyBorder="1" applyAlignment="1">
      <alignment horizontal="left" vertical="top"/>
    </xf>
    <xf numFmtId="0" fontId="25" fillId="6" borderId="34" xfId="0" applyFont="1" applyFill="1" applyBorder="1" applyAlignment="1">
      <alignment horizontal="left" vertical="top"/>
    </xf>
    <xf numFmtId="0" fontId="15" fillId="0" borderId="11" xfId="0" applyFont="1" applyBorder="1" applyAlignment="1" applyProtection="1">
      <alignment horizontal="left" vertical="center"/>
      <protection hidden="1"/>
    </xf>
    <xf numFmtId="0" fontId="22" fillId="0" borderId="12" xfId="0" applyFont="1" applyBorder="1" applyAlignment="1" applyProtection="1">
      <alignment horizontal="left" vertical="center"/>
      <protection hidden="1"/>
    </xf>
    <xf numFmtId="0" fontId="22" fillId="0" borderId="13" xfId="0" applyFont="1" applyBorder="1" applyAlignment="1" applyProtection="1">
      <alignment horizontal="left" vertical="center"/>
      <protection hidden="1"/>
    </xf>
    <xf numFmtId="0" fontId="23" fillId="0" borderId="11" xfId="0" applyFont="1" applyBorder="1" applyAlignment="1" applyProtection="1">
      <alignment horizontal="center" vertical="center"/>
      <protection hidden="1"/>
    </xf>
    <xf numFmtId="0" fontId="23" fillId="0" borderId="12" xfId="0" applyFont="1" applyBorder="1" applyAlignment="1" applyProtection="1">
      <alignment horizontal="center" vertical="center"/>
      <protection hidden="1"/>
    </xf>
    <xf numFmtId="0" fontId="23" fillId="0" borderId="13" xfId="0" applyFont="1" applyBorder="1" applyAlignment="1" applyProtection="1">
      <alignment horizontal="center" vertical="center"/>
      <protection hidden="1"/>
    </xf>
    <xf numFmtId="0" fontId="23" fillId="0" borderId="11" xfId="0" applyFont="1" applyBorder="1" applyAlignment="1" applyProtection="1">
      <alignment horizontal="center"/>
      <protection hidden="1"/>
    </xf>
    <xf numFmtId="0" fontId="23" fillId="0" borderId="12" xfId="0" applyFont="1" applyBorder="1" applyAlignment="1" applyProtection="1">
      <alignment horizontal="center"/>
      <protection hidden="1"/>
    </xf>
    <xf numFmtId="0" fontId="23" fillId="0" borderId="13" xfId="0" applyFont="1" applyBorder="1" applyAlignment="1" applyProtection="1">
      <alignment horizontal="center"/>
      <protection hidden="1"/>
    </xf>
    <xf numFmtId="0" fontId="39" fillId="0" borderId="12" xfId="0" applyFont="1" applyBorder="1" applyAlignment="1" applyProtection="1">
      <alignment horizontal="center" vertical="center"/>
      <protection hidden="1"/>
    </xf>
    <xf numFmtId="0" fontId="15" fillId="0" borderId="35" xfId="0" applyFont="1" applyBorder="1" applyAlignment="1" applyProtection="1">
      <alignment horizontal="left" vertical="center" wrapText="1"/>
      <protection hidden="1"/>
    </xf>
    <xf numFmtId="0" fontId="22" fillId="0" borderId="4" xfId="0" applyFont="1" applyBorder="1" applyAlignment="1" applyProtection="1">
      <alignment horizontal="left" vertical="center" wrapText="1"/>
      <protection hidden="1"/>
    </xf>
    <xf numFmtId="0" fontId="22" fillId="0" borderId="5" xfId="0" applyFont="1" applyBorder="1" applyAlignment="1" applyProtection="1">
      <alignment horizontal="left" vertical="center" wrapText="1"/>
      <protection hidden="1"/>
    </xf>
    <xf numFmtId="0" fontId="22" fillId="0" borderId="7" xfId="0" applyFont="1" applyBorder="1" applyAlignment="1" applyProtection="1">
      <alignment horizontal="left" vertical="center" wrapText="1"/>
      <protection hidden="1"/>
    </xf>
    <xf numFmtId="0" fontId="22" fillId="0" borderId="8" xfId="0" applyFont="1" applyBorder="1" applyAlignment="1" applyProtection="1">
      <alignment horizontal="left" vertical="center" wrapText="1"/>
      <protection hidden="1"/>
    </xf>
    <xf numFmtId="0" fontId="22" fillId="0" borderId="36" xfId="0" applyFont="1" applyBorder="1" applyAlignment="1" applyProtection="1">
      <alignment horizontal="left" vertical="center" wrapText="1"/>
      <protection hidden="1"/>
    </xf>
    <xf numFmtId="0" fontId="23" fillId="0" borderId="35" xfId="0" applyFont="1" applyBorder="1" applyAlignment="1" applyProtection="1">
      <alignment horizontal="center" vertical="center"/>
      <protection hidden="1"/>
    </xf>
    <xf numFmtId="0" fontId="23" fillId="0" borderId="4" xfId="0" applyFont="1" applyBorder="1" applyAlignment="1" applyProtection="1">
      <alignment horizontal="center" vertical="center"/>
      <protection hidden="1"/>
    </xf>
    <xf numFmtId="0" fontId="23" fillId="0" borderId="5" xfId="0" applyFont="1" applyBorder="1" applyAlignment="1" applyProtection="1">
      <alignment horizontal="center" vertical="center"/>
      <protection hidden="1"/>
    </xf>
    <xf numFmtId="0" fontId="23" fillId="0" borderId="7" xfId="0" applyFont="1" applyBorder="1" applyAlignment="1" applyProtection="1">
      <alignment horizontal="center" vertical="center"/>
      <protection hidden="1"/>
    </xf>
    <xf numFmtId="0" fontId="23" fillId="0" borderId="8" xfId="0" applyFont="1" applyBorder="1" applyAlignment="1" applyProtection="1">
      <alignment horizontal="center" vertical="center"/>
      <protection hidden="1"/>
    </xf>
    <xf numFmtId="0" fontId="23" fillId="0" borderId="36" xfId="0" applyFont="1" applyBorder="1" applyAlignment="1" applyProtection="1">
      <alignment horizontal="center" vertical="center"/>
      <protection hidden="1"/>
    </xf>
    <xf numFmtId="0" fontId="15" fillId="0" borderId="6" xfId="0" applyFont="1" applyBorder="1" applyAlignment="1" applyProtection="1">
      <alignment horizontal="left" vertical="center"/>
      <protection hidden="1"/>
    </xf>
    <xf numFmtId="0" fontId="22" fillId="0" borderId="0" xfId="0" applyFont="1" applyAlignment="1" applyProtection="1">
      <alignment horizontal="left" vertical="center"/>
      <protection hidden="1"/>
    </xf>
    <xf numFmtId="0" fontId="22" fillId="0" borderId="28" xfId="0" applyFont="1" applyBorder="1" applyAlignment="1" applyProtection="1">
      <alignment horizontal="left" vertical="center"/>
      <protection hidden="1"/>
    </xf>
    <xf numFmtId="0" fontId="15" fillId="0" borderId="7" xfId="0" applyFont="1" applyBorder="1" applyAlignment="1" applyProtection="1">
      <alignment horizontal="left" vertical="center"/>
      <protection hidden="1"/>
    </xf>
    <xf numFmtId="0" fontId="22" fillId="0" borderId="8" xfId="0" applyFont="1" applyBorder="1" applyAlignment="1" applyProtection="1">
      <alignment horizontal="left" vertical="center"/>
      <protection hidden="1"/>
    </xf>
    <xf numFmtId="0" fontId="22" fillId="0" borderId="36" xfId="0" applyFont="1" applyBorder="1" applyAlignment="1" applyProtection="1">
      <alignment horizontal="left" vertical="center"/>
      <protection hidden="1"/>
    </xf>
    <xf numFmtId="0" fontId="35" fillId="0" borderId="11" xfId="0" applyFont="1" applyBorder="1" applyAlignment="1" applyProtection="1">
      <alignment horizontal="center" vertical="center"/>
      <protection hidden="1"/>
    </xf>
    <xf numFmtId="0" fontId="35" fillId="0" borderId="12" xfId="0" applyFont="1" applyBorder="1" applyAlignment="1" applyProtection="1">
      <alignment horizontal="center" vertical="center"/>
      <protection hidden="1"/>
    </xf>
    <xf numFmtId="0" fontId="22" fillId="0" borderId="4" xfId="0" applyFont="1" applyBorder="1" applyAlignment="1" applyProtection="1">
      <alignment horizontal="left" vertical="center"/>
      <protection hidden="1"/>
    </xf>
    <xf numFmtId="0" fontId="22" fillId="0" borderId="5" xfId="0" applyFont="1" applyBorder="1" applyAlignment="1" applyProtection="1">
      <alignment horizontal="left" vertical="center"/>
      <protection hidden="1"/>
    </xf>
    <xf numFmtId="0" fontId="22" fillId="0" borderId="7" xfId="0" applyFont="1" applyBorder="1" applyAlignment="1" applyProtection="1">
      <alignment horizontal="left" vertical="center"/>
      <protection hidden="1"/>
    </xf>
    <xf numFmtId="0" fontId="26" fillId="5" borderId="7" xfId="0" applyFont="1" applyFill="1" applyBorder="1" applyAlignment="1">
      <alignment horizontal="left"/>
    </xf>
    <xf numFmtId="0" fontId="26" fillId="5" borderId="8" xfId="0" applyFont="1" applyFill="1" applyBorder="1" applyAlignment="1">
      <alignment horizontal="left"/>
    </xf>
    <xf numFmtId="0" fontId="26" fillId="5" borderId="0" xfId="0" applyFont="1" applyFill="1" applyAlignment="1">
      <alignment horizontal="left"/>
    </xf>
    <xf numFmtId="0" fontId="15" fillId="0" borderId="10" xfId="0" applyFont="1" applyBorder="1" applyAlignment="1">
      <alignment horizontal="center" vertical="center" wrapText="1"/>
    </xf>
    <xf numFmtId="0" fontId="22" fillId="0" borderId="10" xfId="0" applyFont="1" applyBorder="1" applyAlignment="1">
      <alignment horizontal="center" vertical="center"/>
    </xf>
    <xf numFmtId="0" fontId="22" fillId="0" borderId="14" xfId="0" applyFont="1" applyBorder="1" applyAlignment="1">
      <alignment horizontal="center" vertical="center" wrapText="1"/>
    </xf>
    <xf numFmtId="0" fontId="22" fillId="0" borderId="17" xfId="0" applyFont="1" applyBorder="1" applyAlignment="1">
      <alignment horizontal="center" vertical="center" wrapText="1"/>
    </xf>
    <xf numFmtId="0" fontId="19" fillId="0" borderId="21" xfId="0" applyFont="1" applyBorder="1" applyAlignment="1">
      <alignment horizontal="left" vertical="top"/>
    </xf>
    <xf numFmtId="0" fontId="22" fillId="0" borderId="27" xfId="0" applyFont="1" applyBorder="1" applyAlignment="1">
      <alignment horizontal="left" vertical="top"/>
    </xf>
    <xf numFmtId="0" fontId="22" fillId="0" borderId="22" xfId="0" applyFont="1" applyBorder="1" applyAlignment="1">
      <alignment horizontal="left" vertical="top"/>
    </xf>
    <xf numFmtId="0" fontId="19" fillId="0" borderId="15" xfId="0" applyFont="1" applyBorder="1" applyAlignment="1">
      <alignment horizontal="left" vertical="center"/>
    </xf>
    <xf numFmtId="0" fontId="22" fillId="0" borderId="24" xfId="0" applyFont="1" applyBorder="1" applyAlignment="1">
      <alignment horizontal="left" vertical="center"/>
    </xf>
    <xf numFmtId="0" fontId="22" fillId="0" borderId="18" xfId="0" applyFont="1" applyBorder="1" applyAlignment="1">
      <alignment horizontal="left" vertical="center"/>
    </xf>
    <xf numFmtId="0" fontId="22" fillId="0" borderId="12" xfId="0" applyFont="1" applyBorder="1" applyAlignment="1">
      <alignment horizontal="center" vertical="center" wrapText="1"/>
    </xf>
    <xf numFmtId="0" fontId="15" fillId="0" borderId="11" xfId="0" applyFont="1" applyBorder="1" applyAlignment="1">
      <alignment horizontal="right" vertical="center"/>
    </xf>
    <xf numFmtId="0" fontId="15" fillId="0" borderId="12" xfId="0" applyFont="1" applyBorder="1" applyAlignment="1">
      <alignment horizontal="right" vertical="center"/>
    </xf>
    <xf numFmtId="0" fontId="22" fillId="0" borderId="17" xfId="0" applyFont="1" applyBorder="1" applyAlignment="1">
      <alignment horizontal="right" vertical="center"/>
    </xf>
    <xf numFmtId="0" fontId="15" fillId="0" borderId="11" xfId="0" applyFont="1" applyBorder="1" applyAlignment="1">
      <alignment horizontal="left" vertical="top"/>
    </xf>
    <xf numFmtId="0" fontId="15" fillId="0" borderId="12" xfId="0" applyFont="1" applyBorder="1" applyAlignment="1">
      <alignment horizontal="left" vertical="top"/>
    </xf>
    <xf numFmtId="0" fontId="15" fillId="0" borderId="13" xfId="0" applyFont="1" applyBorder="1" applyAlignment="1">
      <alignment horizontal="left" vertical="top"/>
    </xf>
    <xf numFmtId="0" fontId="21" fillId="0" borderId="11" xfId="0" applyFont="1" applyBorder="1" applyAlignment="1">
      <alignment horizontal="left" vertical="top"/>
    </xf>
    <xf numFmtId="0" fontId="21" fillId="0" borderId="12" xfId="0" applyFont="1" applyBorder="1" applyAlignment="1">
      <alignment horizontal="left" vertical="top"/>
    </xf>
    <xf numFmtId="0" fontId="21" fillId="0" borderId="13" xfId="0" applyFont="1" applyBorder="1" applyAlignment="1">
      <alignment horizontal="left" vertical="top"/>
    </xf>
    <xf numFmtId="0" fontId="30" fillId="0" borderId="11" xfId="0" applyFont="1" applyBorder="1" applyAlignment="1">
      <alignment horizontal="left" vertical="center"/>
    </xf>
    <xf numFmtId="0" fontId="33" fillId="0" borderId="12" xfId="0" applyFont="1" applyBorder="1" applyAlignment="1">
      <alignment horizontal="left" vertical="center"/>
    </xf>
    <xf numFmtId="0" fontId="33" fillId="0" borderId="13" xfId="0" applyFont="1" applyBorder="1" applyAlignment="1">
      <alignment horizontal="left" vertical="center"/>
    </xf>
    <xf numFmtId="0" fontId="17" fillId="0" borderId="15" xfId="0" applyFont="1" applyBorder="1" applyAlignment="1">
      <alignment horizontal="left" vertical="top"/>
    </xf>
    <xf numFmtId="0" fontId="15" fillId="0" borderId="24" xfId="0" applyFont="1" applyBorder="1" applyAlignment="1">
      <alignment horizontal="left" vertical="top"/>
    </xf>
    <xf numFmtId="0" fontId="15" fillId="0" borderId="18" xfId="0" applyFont="1" applyBorder="1" applyAlignment="1">
      <alignment horizontal="left" vertical="top"/>
    </xf>
    <xf numFmtId="0" fontId="15" fillId="0" borderId="11" xfId="0" applyFont="1" applyBorder="1" applyAlignment="1">
      <alignment horizontal="left" vertical="center"/>
    </xf>
    <xf numFmtId="0" fontId="15" fillId="0" borderId="12" xfId="0" applyFont="1" applyBorder="1" applyAlignment="1">
      <alignment horizontal="left" vertical="center"/>
    </xf>
    <xf numFmtId="0" fontId="15" fillId="0" borderId="13" xfId="0" applyFont="1" applyBorder="1" applyAlignment="1">
      <alignment horizontal="left" vertical="center"/>
    </xf>
    <xf numFmtId="14" fontId="22" fillId="0" borderId="11" xfId="0" applyNumberFormat="1" applyFont="1" applyBorder="1" applyAlignment="1">
      <alignment horizontal="center" vertical="top"/>
    </xf>
    <xf numFmtId="14" fontId="22" fillId="0" borderId="12" xfId="0" applyNumberFormat="1" applyFont="1" applyBorder="1" applyAlignment="1">
      <alignment horizontal="center" vertical="top"/>
    </xf>
    <xf numFmtId="14" fontId="22" fillId="0" borderId="13" xfId="0" applyNumberFormat="1" applyFont="1" applyBorder="1" applyAlignment="1">
      <alignment horizontal="center" vertical="top"/>
    </xf>
    <xf numFmtId="0" fontId="26" fillId="0" borderId="11" xfId="0" applyFont="1" applyBorder="1" applyAlignment="1">
      <alignment horizontal="left" vertical="center"/>
    </xf>
    <xf numFmtId="0" fontId="26" fillId="0" borderId="12" xfId="0" applyFont="1" applyBorder="1" applyAlignment="1">
      <alignment horizontal="left" vertical="center"/>
    </xf>
    <xf numFmtId="0" fontId="26" fillId="0" borderId="13" xfId="0" applyFont="1" applyBorder="1" applyAlignment="1">
      <alignment horizontal="left" vertical="center"/>
    </xf>
    <xf numFmtId="176" fontId="22" fillId="0" borderId="14" xfId="0" applyNumberFormat="1" applyFont="1" applyBorder="1" applyAlignment="1">
      <alignment horizontal="center" vertical="center" wrapText="1"/>
    </xf>
    <xf numFmtId="176" fontId="22" fillId="0" borderId="17" xfId="0" applyNumberFormat="1" applyFont="1" applyBorder="1" applyAlignment="1">
      <alignment horizontal="center" vertical="center" wrapText="1"/>
    </xf>
    <xf numFmtId="176" fontId="22" fillId="0" borderId="12" xfId="0" applyNumberFormat="1" applyFont="1" applyBorder="1" applyAlignment="1">
      <alignment horizontal="center" vertical="center" wrapText="1"/>
    </xf>
    <xf numFmtId="176" fontId="22" fillId="0" borderId="13" xfId="0" applyNumberFormat="1" applyFont="1" applyBorder="1" applyAlignment="1">
      <alignment horizontal="center" vertical="center" wrapText="1"/>
    </xf>
    <xf numFmtId="0" fontId="22" fillId="0" borderId="14" xfId="0" applyFont="1" applyBorder="1" applyAlignment="1">
      <alignment horizontal="right" vertical="center"/>
    </xf>
    <xf numFmtId="0" fontId="22" fillId="0" borderId="12" xfId="0" applyFont="1" applyBorder="1" applyAlignment="1">
      <alignment horizontal="right" vertical="center"/>
    </xf>
    <xf numFmtId="43" fontId="37" fillId="0" borderId="14" xfId="0" applyNumberFormat="1" applyFont="1" applyBorder="1" applyAlignment="1">
      <alignment horizontal="center" vertical="center"/>
    </xf>
    <xf numFmtId="43" fontId="37" fillId="0" borderId="12" xfId="0" applyNumberFormat="1" applyFont="1" applyBorder="1" applyAlignment="1">
      <alignment horizontal="center" vertical="center"/>
    </xf>
    <xf numFmtId="43" fontId="37" fillId="0" borderId="11" xfId="0" applyNumberFormat="1" applyFont="1" applyBorder="1" applyAlignment="1">
      <alignment horizontal="center" vertical="center"/>
    </xf>
    <xf numFmtId="43" fontId="37" fillId="0" borderId="13" xfId="0" applyNumberFormat="1" applyFont="1" applyBorder="1" applyAlignment="1">
      <alignment horizontal="center" vertical="center"/>
    </xf>
    <xf numFmtId="0" fontId="41" fillId="0" borderId="3" xfId="0" applyFont="1" applyBorder="1" applyAlignment="1">
      <alignment horizontal="right"/>
    </xf>
  </cellXfs>
  <cellStyles count="2">
    <cellStyle name="一般" xfId="0" builtinId="0"/>
    <cellStyle name="一般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checked="Checked" firstButton="1" lockText="1" noThreeD="1"/>
</file>

<file path=xl/ctrlProps/ctrlProp6.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56031</xdr:colOff>
      <xdr:row>0</xdr:row>
      <xdr:rowOff>0</xdr:rowOff>
    </xdr:from>
    <xdr:to>
      <xdr:col>1</xdr:col>
      <xdr:colOff>582706</xdr:colOff>
      <xdr:row>4</xdr:row>
      <xdr:rowOff>116028</xdr:rowOff>
    </xdr:to>
    <xdr:pic>
      <xdr:nvPicPr>
        <xdr:cNvPr id="2" name="圖片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031" y="0"/>
          <a:ext cx="1109381" cy="1131794"/>
        </a:xfrm>
        <a:prstGeom prst="rect">
          <a:avLst/>
        </a:prstGeom>
      </xdr:spPr>
    </xdr:pic>
    <xdr:clientData/>
  </xdr:twoCellAnchor>
  <xdr:twoCellAnchor editAs="oneCell">
    <xdr:from>
      <xdr:col>2</xdr:col>
      <xdr:colOff>215900</xdr:colOff>
      <xdr:row>14</xdr:row>
      <xdr:rowOff>50800</xdr:rowOff>
    </xdr:from>
    <xdr:to>
      <xdr:col>2</xdr:col>
      <xdr:colOff>406400</xdr:colOff>
      <xdr:row>14</xdr:row>
      <xdr:rowOff>203200</xdr:rowOff>
    </xdr:to>
    <xdr:sp macro="" textlink="">
      <xdr:nvSpPr>
        <xdr:cNvPr id="1034" name="OptionButton1" hidden="1">
          <a:extLst>
            <a:ext uri="{63B3BB69-23CF-44E3-9099-C40C66FF867C}">
              <a14:compatExt xmlns:a14="http://schemas.microsoft.com/office/drawing/2010/main"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xdr:col>
      <xdr:colOff>215900</xdr:colOff>
      <xdr:row>15</xdr:row>
      <xdr:rowOff>0</xdr:rowOff>
    </xdr:from>
    <xdr:to>
      <xdr:col>2</xdr:col>
      <xdr:colOff>406400</xdr:colOff>
      <xdr:row>15</xdr:row>
      <xdr:rowOff>152400</xdr:rowOff>
    </xdr:to>
    <xdr:sp macro="" textlink="">
      <xdr:nvSpPr>
        <xdr:cNvPr id="1035" name="OptionButton2" hidden="1">
          <a:extLst>
            <a:ext uri="{63B3BB69-23CF-44E3-9099-C40C66FF867C}">
              <a14:compatExt xmlns:a14="http://schemas.microsoft.com/office/drawing/2010/main"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406400</xdr:colOff>
      <xdr:row>12</xdr:row>
      <xdr:rowOff>63500</xdr:rowOff>
    </xdr:from>
    <xdr:to>
      <xdr:col>11</xdr:col>
      <xdr:colOff>4586</xdr:colOff>
      <xdr:row>12</xdr:row>
      <xdr:rowOff>215900</xdr:rowOff>
    </xdr:to>
    <xdr:sp macro="" textlink="">
      <xdr:nvSpPr>
        <xdr:cNvPr id="1039" name="OptionButton3"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15</xdr:col>
      <xdr:colOff>635000</xdr:colOff>
      <xdr:row>12</xdr:row>
      <xdr:rowOff>63500</xdr:rowOff>
    </xdr:from>
    <xdr:to>
      <xdr:col>16</xdr:col>
      <xdr:colOff>158750</xdr:colOff>
      <xdr:row>12</xdr:row>
      <xdr:rowOff>215900</xdr:rowOff>
    </xdr:to>
    <xdr:sp macro="" textlink="">
      <xdr:nvSpPr>
        <xdr:cNvPr id="1040" name="OptionButton4"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1</xdr:col>
      <xdr:colOff>406400</xdr:colOff>
      <xdr:row>46</xdr:row>
      <xdr:rowOff>63500</xdr:rowOff>
    </xdr:from>
    <xdr:ext cx="254000" cy="152400"/>
    <xdr:sp macro="" textlink="">
      <xdr:nvSpPr>
        <xdr:cNvPr id="26" name="OptionButton3"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1A000000}"/>
            </a:ext>
          </a:extLst>
        </xdr:cNvPr>
        <xdr:cNvSpPr/>
      </xdr:nvSpPr>
      <xdr:spPr bwMode="auto">
        <a:xfrm>
          <a:off x="7470775" y="2968625"/>
          <a:ext cx="254000"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12</xdr:col>
      <xdr:colOff>635000</xdr:colOff>
      <xdr:row>46</xdr:row>
      <xdr:rowOff>63500</xdr:rowOff>
    </xdr:from>
    <xdr:ext cx="190500" cy="152400"/>
    <xdr:sp macro="" textlink="">
      <xdr:nvSpPr>
        <xdr:cNvPr id="27" name="OptionButton4"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B000000}"/>
            </a:ext>
          </a:extLst>
        </xdr:cNvPr>
        <xdr:cNvSpPr/>
      </xdr:nvSpPr>
      <xdr:spPr bwMode="auto">
        <a:xfrm>
          <a:off x="10890250" y="2968625"/>
          <a:ext cx="190500"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4</xdr:col>
          <xdr:colOff>12699</xdr:colOff>
          <xdr:row>13</xdr:row>
          <xdr:rowOff>222250</xdr:rowOff>
        </xdr:from>
        <xdr:to>
          <xdr:col>18</xdr:col>
          <xdr:colOff>587022</xdr:colOff>
          <xdr:row>15</xdr:row>
          <xdr:rowOff>45862</xdr:rowOff>
        </xdr:to>
        <xdr:grpSp>
          <xdr:nvGrpSpPr>
            <xdr:cNvPr id="4" name="Group 3">
              <a:extLst>
                <a:ext uri="{FF2B5EF4-FFF2-40B4-BE49-F238E27FC236}">
                  <a16:creationId xmlns:a16="http://schemas.microsoft.com/office/drawing/2014/main" id="{00000000-0008-0000-0100-000004000000}"/>
                </a:ext>
              </a:extLst>
            </xdr:cNvPr>
            <xdr:cNvGrpSpPr/>
          </xdr:nvGrpSpPr>
          <xdr:grpSpPr>
            <a:xfrm>
              <a:off x="2372782" y="3270250"/>
              <a:ext cx="8871657" cy="373945"/>
              <a:chOff x="2707921" y="3273760"/>
              <a:chExt cx="10161411" cy="465696"/>
            </a:xfrm>
          </xdr:grpSpPr>
          <xdr:sp macro="" textlink="">
            <xdr:nvSpPr>
              <xdr:cNvPr id="1069" name="Group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2707921" y="3273760"/>
                <a:ext cx="10161411" cy="409219"/>
              </a:xfrm>
              <a:prstGeom prst="rect">
                <a:avLst/>
              </a:prstGeom>
              <a:noFill/>
              <a:ln w="9525">
                <a:miter lim="800000"/>
                <a:headEnd/>
                <a:tailEnd/>
              </a:ln>
              <a:extLst>
                <a:ext uri="{909E8E84-426E-40DD-AFC4-6F175D3DCCD1}">
                  <a14:hiddenFill>
                    <a:noFill/>
                  </a14:hiddenFill>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3519311" y="3352798"/>
                <a:ext cx="1536700" cy="38664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1" name="Option Button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10284177" y="3352808"/>
                <a:ext cx="1532467" cy="38664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649111</xdr:colOff>
          <xdr:row>45</xdr:row>
          <xdr:rowOff>0</xdr:rowOff>
        </xdr:from>
        <xdr:to>
          <xdr:col>18</xdr:col>
          <xdr:colOff>663222</xdr:colOff>
          <xdr:row>53</xdr:row>
          <xdr:rowOff>239889</xdr:rowOff>
        </xdr:to>
        <xdr:grpSp>
          <xdr:nvGrpSpPr>
            <xdr:cNvPr id="9" name="Group 8">
              <a:extLst>
                <a:ext uri="{FF2B5EF4-FFF2-40B4-BE49-F238E27FC236}">
                  <a16:creationId xmlns:a16="http://schemas.microsoft.com/office/drawing/2014/main" id="{00000000-0008-0000-0100-000009000000}"/>
                </a:ext>
              </a:extLst>
            </xdr:cNvPr>
            <xdr:cNvGrpSpPr/>
          </xdr:nvGrpSpPr>
          <xdr:grpSpPr>
            <a:xfrm>
              <a:off x="2359378" y="16107833"/>
              <a:ext cx="8885061" cy="2187223"/>
              <a:chOff x="2695222" y="21458580"/>
              <a:chExt cx="2298700" cy="3757776"/>
            </a:xfrm>
          </xdr:grpSpPr>
          <xdr:sp macro="" textlink="">
            <xdr:nvSpPr>
              <xdr:cNvPr id="1085" name="Group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2695222" y="21458580"/>
                <a:ext cx="2298700" cy="3757776"/>
              </a:xfrm>
              <a:prstGeom prst="rect">
                <a:avLst/>
              </a:prstGeom>
              <a:noFill/>
              <a:ln w="9525">
                <a:miter lim="800000"/>
                <a:headEnd/>
                <a:tailEnd/>
              </a:ln>
              <a:extLst>
                <a:ext uri="{909E8E84-426E-40DD-AFC4-6F175D3DCCD1}">
                  <a14:hiddenFill>
                    <a:noFill/>
                  </a14:hiddenFill>
                </a:ext>
              </a:extLst>
            </xdr:spPr>
          </xdr:sp>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2863193" y="21900138"/>
                <a:ext cx="683281" cy="36971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4382860" y="21935530"/>
                <a:ext cx="407017" cy="36971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Worksheet工作表"/>
  <dimension ref="A1:Z557"/>
  <sheetViews>
    <sheetView tabSelected="1" zoomScaleNormal="100" workbookViewId="0">
      <pane ySplit="1" topLeftCell="A2" activePane="bottomLeft" state="frozen"/>
      <selection pane="bottomLeft" activeCell="C336" sqref="C336"/>
    </sheetView>
  </sheetViews>
  <sheetFormatPr defaultColWidth="9.140625" defaultRowHeight="15"/>
  <cols>
    <col min="1" max="1" width="17.140625" style="51" customWidth="1"/>
    <col min="2" max="2" width="9.7109375" style="51" customWidth="1"/>
    <col min="3" max="3" width="10.42578125" style="51" customWidth="1"/>
    <col min="4" max="4" width="8.7109375" style="51" bestFit="1" customWidth="1"/>
    <col min="5" max="5" width="18.28515625" style="51" customWidth="1"/>
    <col min="6" max="6" width="40.85546875" style="51" customWidth="1"/>
    <col min="7" max="7" width="11" style="58" customWidth="1"/>
    <col min="8" max="8" width="8" style="59" customWidth="1"/>
    <col min="9" max="26" width="9.140625" style="50"/>
    <col min="27" max="16384" width="9.140625" style="51"/>
  </cols>
  <sheetData>
    <row r="1" spans="1:8" ht="16.5">
      <c r="A1" s="47" t="s">
        <v>373</v>
      </c>
      <c r="B1" s="47" t="s">
        <v>374</v>
      </c>
      <c r="C1" s="47" t="s">
        <v>364</v>
      </c>
      <c r="D1" s="47" t="s">
        <v>365</v>
      </c>
      <c r="E1" s="47" t="s">
        <v>238</v>
      </c>
      <c r="F1" s="47" t="s">
        <v>366</v>
      </c>
      <c r="G1" s="48" t="s">
        <v>367</v>
      </c>
      <c r="H1" s="49" t="s">
        <v>368</v>
      </c>
    </row>
    <row r="2" spans="1:8" ht="16.5">
      <c r="A2" s="52" t="s">
        <v>20</v>
      </c>
      <c r="B2" s="52" t="s">
        <v>171</v>
      </c>
      <c r="C2" s="66" t="s">
        <v>790</v>
      </c>
      <c r="D2" s="52"/>
      <c r="E2" s="52" t="str">
        <f t="shared" ref="E2:E64" si="0">+B2&amp;C2&amp;D2</f>
        <v>AS001白色</v>
      </c>
      <c r="F2" s="53" t="s">
        <v>466</v>
      </c>
      <c r="G2" s="54">
        <v>280</v>
      </c>
      <c r="H2" s="55">
        <v>311</v>
      </c>
    </row>
    <row r="3" spans="1:8" ht="16.5">
      <c r="A3" s="52" t="s">
        <v>21</v>
      </c>
      <c r="B3" s="52" t="s">
        <v>172</v>
      </c>
      <c r="C3" s="66" t="s">
        <v>790</v>
      </c>
      <c r="D3" s="52"/>
      <c r="E3" s="52" t="str">
        <f t="shared" si="0"/>
        <v>AS002白色</v>
      </c>
      <c r="F3" s="53" t="s">
        <v>467</v>
      </c>
      <c r="G3" s="54">
        <v>560</v>
      </c>
      <c r="H3" s="55">
        <v>622</v>
      </c>
    </row>
    <row r="4" spans="1:8" ht="16.5">
      <c r="A4" s="53" t="s">
        <v>170</v>
      </c>
      <c r="B4" s="52" t="s">
        <v>169</v>
      </c>
      <c r="C4" s="66" t="s">
        <v>764</v>
      </c>
      <c r="D4" s="53"/>
      <c r="E4" s="52" t="str">
        <f t="shared" si="0"/>
        <v>AS003黑色</v>
      </c>
      <c r="F4" s="53" t="s">
        <v>468</v>
      </c>
      <c r="G4" s="54">
        <v>950</v>
      </c>
      <c r="H4" s="55">
        <v>1056</v>
      </c>
    </row>
    <row r="5" spans="1:8" ht="17.25">
      <c r="A5" s="53" t="s">
        <v>914</v>
      </c>
      <c r="B5" s="52" t="s">
        <v>915</v>
      </c>
      <c r="C5" s="68" t="s">
        <v>818</v>
      </c>
      <c r="D5" s="53"/>
      <c r="E5" s="52" t="str">
        <f t="shared" si="0"/>
        <v>AS010酒紅</v>
      </c>
      <c r="F5" s="69" t="s">
        <v>916</v>
      </c>
      <c r="G5" s="54">
        <v>365</v>
      </c>
      <c r="H5" s="55">
        <v>406</v>
      </c>
    </row>
    <row r="6" spans="1:8" ht="16.5">
      <c r="A6" s="53" t="s">
        <v>22</v>
      </c>
      <c r="B6" s="52" t="s">
        <v>173</v>
      </c>
      <c r="C6" s="66" t="s">
        <v>764</v>
      </c>
      <c r="D6" s="53"/>
      <c r="E6" s="52" t="str">
        <f t="shared" si="0"/>
        <v>AS010黑色</v>
      </c>
      <c r="F6" s="53" t="s">
        <v>469</v>
      </c>
      <c r="G6" s="54">
        <v>365</v>
      </c>
      <c r="H6" s="55">
        <v>406</v>
      </c>
    </row>
    <row r="7" spans="1:8" ht="16.5">
      <c r="A7" s="53" t="s">
        <v>23</v>
      </c>
      <c r="B7" s="52" t="s">
        <v>174</v>
      </c>
      <c r="C7" s="66" t="s">
        <v>764</v>
      </c>
      <c r="D7" s="53"/>
      <c r="E7" s="52" t="str">
        <f t="shared" si="0"/>
        <v>AS011黑色</v>
      </c>
      <c r="F7" s="53" t="s">
        <v>470</v>
      </c>
      <c r="G7" s="54">
        <v>335</v>
      </c>
      <c r="H7" s="55">
        <v>372</v>
      </c>
    </row>
    <row r="8" spans="1:8" ht="16.5">
      <c r="A8" s="53" t="s">
        <v>24</v>
      </c>
      <c r="B8" s="52" t="s">
        <v>175</v>
      </c>
      <c r="C8" s="66" t="s">
        <v>764</v>
      </c>
      <c r="D8" s="53"/>
      <c r="E8" s="52" t="str">
        <f t="shared" si="0"/>
        <v>AS017黑色</v>
      </c>
      <c r="F8" s="53" t="s">
        <v>471</v>
      </c>
      <c r="G8" s="54">
        <v>430</v>
      </c>
      <c r="H8" s="55">
        <v>478</v>
      </c>
    </row>
    <row r="9" spans="1:8" ht="16.5">
      <c r="A9" s="53" t="s">
        <v>25</v>
      </c>
      <c r="B9" s="52" t="s">
        <v>176</v>
      </c>
      <c r="C9" s="66" t="s">
        <v>764</v>
      </c>
      <c r="D9" s="53"/>
      <c r="E9" s="52" t="str">
        <f t="shared" si="0"/>
        <v>AS018黑色</v>
      </c>
      <c r="F9" s="53" t="s">
        <v>472</v>
      </c>
      <c r="G9" s="54">
        <v>530</v>
      </c>
      <c r="H9" s="55">
        <v>589</v>
      </c>
    </row>
    <row r="10" spans="1:8" ht="16.5">
      <c r="A10" s="53" t="s">
        <v>26</v>
      </c>
      <c r="B10" s="52" t="s">
        <v>177</v>
      </c>
      <c r="C10" s="66" t="s">
        <v>764</v>
      </c>
      <c r="D10" s="53"/>
      <c r="E10" s="52" t="str">
        <f t="shared" si="0"/>
        <v>AS022黑色</v>
      </c>
      <c r="F10" s="53" t="s">
        <v>473</v>
      </c>
      <c r="G10" s="54">
        <v>630</v>
      </c>
      <c r="H10" s="55">
        <v>700</v>
      </c>
    </row>
    <row r="11" spans="1:8" ht="16.5">
      <c r="A11" s="53" t="s">
        <v>27</v>
      </c>
      <c r="B11" s="52" t="s">
        <v>178</v>
      </c>
      <c r="C11" s="66" t="s">
        <v>823</v>
      </c>
      <c r="D11" s="53"/>
      <c r="E11" s="52" t="str">
        <f t="shared" si="0"/>
        <v>AS028米白</v>
      </c>
      <c r="F11" s="60" t="s">
        <v>474</v>
      </c>
      <c r="G11" s="54">
        <v>1035</v>
      </c>
      <c r="H11" s="55">
        <v>1150</v>
      </c>
    </row>
    <row r="12" spans="1:8" ht="16.5">
      <c r="A12" s="53" t="s">
        <v>28</v>
      </c>
      <c r="B12" s="52" t="s">
        <v>179</v>
      </c>
      <c r="C12" s="66" t="s">
        <v>778</v>
      </c>
      <c r="D12" s="53"/>
      <c r="E12" s="52" t="str">
        <f t="shared" si="0"/>
        <v>AS034粉紅</v>
      </c>
      <c r="F12" s="53" t="s">
        <v>475</v>
      </c>
      <c r="G12" s="54">
        <v>1305</v>
      </c>
      <c r="H12" s="55">
        <v>1450</v>
      </c>
    </row>
    <row r="13" spans="1:8" ht="16.5">
      <c r="A13" s="53" t="s">
        <v>29</v>
      </c>
      <c r="B13" s="52" t="s">
        <v>179</v>
      </c>
      <c r="C13" s="66" t="s">
        <v>824</v>
      </c>
      <c r="D13" s="53"/>
      <c r="E13" s="52" t="str">
        <f t="shared" si="0"/>
        <v>AS034橄欖綠</v>
      </c>
      <c r="F13" s="53" t="s">
        <v>476</v>
      </c>
      <c r="G13" s="54">
        <v>1305</v>
      </c>
      <c r="H13" s="55">
        <v>1450</v>
      </c>
    </row>
    <row r="14" spans="1:8" ht="16.5">
      <c r="A14" s="53" t="s">
        <v>377</v>
      </c>
      <c r="B14" s="52" t="s">
        <v>826</v>
      </c>
      <c r="C14" s="66" t="s">
        <v>769</v>
      </c>
      <c r="D14" s="53"/>
      <c r="E14" s="52" t="str">
        <f t="shared" si="0"/>
        <v>AS044藍色</v>
      </c>
      <c r="F14" s="53" t="s">
        <v>477</v>
      </c>
      <c r="G14" s="54">
        <v>1740</v>
      </c>
      <c r="H14" s="55">
        <v>1933</v>
      </c>
    </row>
    <row r="15" spans="1:8" ht="16.5">
      <c r="A15" s="53" t="s">
        <v>378</v>
      </c>
      <c r="B15" s="52" t="s">
        <v>827</v>
      </c>
      <c r="C15" s="66" t="s">
        <v>764</v>
      </c>
      <c r="D15" s="53"/>
      <c r="E15" s="52" t="str">
        <f t="shared" si="0"/>
        <v>AS046黑色</v>
      </c>
      <c r="F15" s="53" t="s">
        <v>478</v>
      </c>
      <c r="G15" s="54">
        <v>410</v>
      </c>
      <c r="H15" s="55">
        <v>456</v>
      </c>
    </row>
    <row r="16" spans="1:8" ht="16.5">
      <c r="A16" s="53" t="s">
        <v>379</v>
      </c>
      <c r="B16" s="52" t="s">
        <v>828</v>
      </c>
      <c r="C16" s="66" t="s">
        <v>818</v>
      </c>
      <c r="D16" s="53"/>
      <c r="E16" s="52" t="str">
        <f t="shared" si="0"/>
        <v>AS048酒紅</v>
      </c>
      <c r="F16" s="53" t="s">
        <v>479</v>
      </c>
      <c r="G16" s="54">
        <v>2310</v>
      </c>
      <c r="H16" s="55">
        <v>2567</v>
      </c>
    </row>
    <row r="17" spans="1:8" ht="16.5">
      <c r="A17" s="53" t="s">
        <v>355</v>
      </c>
      <c r="B17" s="52" t="s">
        <v>356</v>
      </c>
      <c r="C17" s="66" t="s">
        <v>784</v>
      </c>
      <c r="D17" s="53"/>
      <c r="E17" s="52" t="str">
        <f t="shared" si="0"/>
        <v>AS049深藍</v>
      </c>
      <c r="F17" s="53" t="s">
        <v>480</v>
      </c>
      <c r="G17" s="54">
        <v>380</v>
      </c>
      <c r="H17" s="55">
        <v>422</v>
      </c>
    </row>
    <row r="18" spans="1:8" ht="17.25">
      <c r="A18" s="53" t="s">
        <v>975</v>
      </c>
      <c r="B18" s="52" t="s">
        <v>976</v>
      </c>
      <c r="C18" s="68" t="s">
        <v>977</v>
      </c>
      <c r="D18" s="53"/>
      <c r="E18" s="52" t="str">
        <f t="shared" si="0"/>
        <v>AS049灰色</v>
      </c>
      <c r="F18" s="69" t="s">
        <v>978</v>
      </c>
      <c r="G18" s="54">
        <v>380</v>
      </c>
      <c r="H18" s="55">
        <v>422</v>
      </c>
    </row>
    <row r="19" spans="1:8" ht="16.5">
      <c r="A19" s="53" t="s">
        <v>380</v>
      </c>
      <c r="B19" s="52" t="s">
        <v>829</v>
      </c>
      <c r="C19" s="66" t="s">
        <v>779</v>
      </c>
      <c r="D19" s="53"/>
      <c r="E19" s="52" t="str">
        <f t="shared" si="0"/>
        <v>AS050淺粉</v>
      </c>
      <c r="F19" s="53" t="s">
        <v>481</v>
      </c>
      <c r="G19" s="54">
        <v>2015</v>
      </c>
      <c r="H19" s="55">
        <v>2239</v>
      </c>
    </row>
    <row r="20" spans="1:8" ht="16.5">
      <c r="A20" s="53" t="s">
        <v>381</v>
      </c>
      <c r="B20" s="52" t="s">
        <v>830</v>
      </c>
      <c r="C20" s="66" t="s">
        <v>764</v>
      </c>
      <c r="D20" s="53"/>
      <c r="E20" s="52" t="str">
        <f t="shared" si="0"/>
        <v>AS052黑色</v>
      </c>
      <c r="F20" s="53" t="s">
        <v>482</v>
      </c>
      <c r="G20" s="54">
        <v>350</v>
      </c>
      <c r="H20" s="55">
        <v>389</v>
      </c>
    </row>
    <row r="21" spans="1:8" ht="16.5">
      <c r="A21" s="53" t="s">
        <v>382</v>
      </c>
      <c r="B21" s="52" t="s">
        <v>830</v>
      </c>
      <c r="C21" s="66" t="s">
        <v>831</v>
      </c>
      <c r="D21" s="53"/>
      <c r="E21" s="52" t="str">
        <f t="shared" si="0"/>
        <v>AS052黃色</v>
      </c>
      <c r="F21" s="53" t="s">
        <v>985</v>
      </c>
      <c r="G21" s="54">
        <v>350</v>
      </c>
      <c r="H21" s="55">
        <v>389</v>
      </c>
    </row>
    <row r="22" spans="1:8" ht="17.25">
      <c r="A22" s="53" t="s">
        <v>980</v>
      </c>
      <c r="B22" s="52" t="s">
        <v>981</v>
      </c>
      <c r="C22" s="68" t="s">
        <v>982</v>
      </c>
      <c r="D22" s="53"/>
      <c r="E22" s="52" t="str">
        <f t="shared" si="0"/>
        <v>AS052橙色</v>
      </c>
      <c r="F22" s="53" t="s">
        <v>984</v>
      </c>
      <c r="G22" s="54">
        <v>350</v>
      </c>
      <c r="H22" s="55">
        <v>389</v>
      </c>
    </row>
    <row r="23" spans="1:8" ht="17.25">
      <c r="A23" s="53" t="s">
        <v>979</v>
      </c>
      <c r="B23" s="52" t="s">
        <v>981</v>
      </c>
      <c r="C23" s="68" t="s">
        <v>983</v>
      </c>
      <c r="D23" s="53"/>
      <c r="E23" s="52" t="str">
        <f t="shared" si="0"/>
        <v>AS052天空藍</v>
      </c>
      <c r="F23" s="53" t="s">
        <v>482</v>
      </c>
      <c r="G23" s="54">
        <v>350</v>
      </c>
      <c r="H23" s="55">
        <v>389</v>
      </c>
    </row>
    <row r="24" spans="1:8" ht="16.5">
      <c r="A24" s="53" t="s">
        <v>383</v>
      </c>
      <c r="B24" s="52" t="s">
        <v>830</v>
      </c>
      <c r="C24" s="66" t="s">
        <v>784</v>
      </c>
      <c r="D24" s="53"/>
      <c r="E24" s="52" t="str">
        <f t="shared" si="0"/>
        <v>AS052深藍</v>
      </c>
      <c r="F24" s="53" t="s">
        <v>483</v>
      </c>
      <c r="G24" s="54">
        <v>350</v>
      </c>
      <c r="H24" s="55">
        <v>389</v>
      </c>
    </row>
    <row r="25" spans="1:8" ht="16.5">
      <c r="A25" s="53" t="s">
        <v>384</v>
      </c>
      <c r="B25" s="52" t="s">
        <v>832</v>
      </c>
      <c r="C25" s="66" t="s">
        <v>784</v>
      </c>
      <c r="D25" s="53"/>
      <c r="E25" s="52" t="str">
        <f t="shared" si="0"/>
        <v>AS055深藍</v>
      </c>
      <c r="F25" s="53" t="s">
        <v>484</v>
      </c>
      <c r="G25" s="54">
        <v>1900</v>
      </c>
      <c r="H25" s="55">
        <v>2111</v>
      </c>
    </row>
    <row r="26" spans="1:8" ht="16.5">
      <c r="A26" s="53" t="s">
        <v>385</v>
      </c>
      <c r="B26" s="52" t="s">
        <v>832</v>
      </c>
      <c r="C26" s="66" t="s">
        <v>790</v>
      </c>
      <c r="D26" s="53"/>
      <c r="E26" s="52" t="str">
        <f t="shared" si="0"/>
        <v>AS055白色</v>
      </c>
      <c r="F26" s="53" t="s">
        <v>485</v>
      </c>
      <c r="G26" s="54">
        <v>1900</v>
      </c>
      <c r="H26" s="55">
        <v>2111</v>
      </c>
    </row>
    <row r="27" spans="1:8" ht="16.5">
      <c r="A27" s="53" t="s">
        <v>999</v>
      </c>
      <c r="B27" s="52" t="s">
        <v>1000</v>
      </c>
      <c r="C27" s="66" t="s">
        <v>790</v>
      </c>
      <c r="D27" s="53"/>
      <c r="E27" s="52" t="str">
        <f t="shared" si="0"/>
        <v>AS056白色</v>
      </c>
      <c r="F27" s="53" t="s">
        <v>1001</v>
      </c>
      <c r="G27" s="54">
        <v>2050</v>
      </c>
      <c r="H27" s="55">
        <v>2278</v>
      </c>
    </row>
    <row r="28" spans="1:8" ht="16.5">
      <c r="A28" s="53" t="s">
        <v>386</v>
      </c>
      <c r="B28" s="52" t="s">
        <v>833</v>
      </c>
      <c r="C28" s="66" t="s">
        <v>764</v>
      </c>
      <c r="D28" s="53"/>
      <c r="E28" s="52" t="str">
        <f t="shared" si="0"/>
        <v>AS056黑色</v>
      </c>
      <c r="F28" s="53" t="s">
        <v>486</v>
      </c>
      <c r="G28" s="54">
        <v>1800</v>
      </c>
      <c r="H28" s="55">
        <v>2000</v>
      </c>
    </row>
    <row r="29" spans="1:8" ht="17.25">
      <c r="A29" s="53" t="s">
        <v>1002</v>
      </c>
      <c r="B29" s="52" t="s">
        <v>1005</v>
      </c>
      <c r="C29" s="68" t="s">
        <v>1007</v>
      </c>
      <c r="D29" s="53"/>
      <c r="E29" s="52" t="str">
        <f t="shared" si="0"/>
        <v>AS062午夜藍</v>
      </c>
      <c r="F29" s="53" t="s">
        <v>1012</v>
      </c>
      <c r="G29" s="54">
        <v>680</v>
      </c>
      <c r="H29" s="55">
        <v>756</v>
      </c>
    </row>
    <row r="30" spans="1:8" ht="17.25">
      <c r="A30" s="53" t="s">
        <v>1003</v>
      </c>
      <c r="B30" s="52" t="s">
        <v>1005</v>
      </c>
      <c r="C30" s="68" t="s">
        <v>1008</v>
      </c>
      <c r="D30" s="53"/>
      <c r="E30" s="52" t="str">
        <f t="shared" si="0"/>
        <v>AS062米白</v>
      </c>
      <c r="F30" s="53" t="s">
        <v>1010</v>
      </c>
      <c r="G30" s="54">
        <v>680</v>
      </c>
      <c r="H30" s="55">
        <v>756</v>
      </c>
    </row>
    <row r="31" spans="1:8" ht="17.25">
      <c r="A31" s="53" t="s">
        <v>1004</v>
      </c>
      <c r="B31" s="52" t="s">
        <v>1005</v>
      </c>
      <c r="C31" s="68" t="s">
        <v>1009</v>
      </c>
      <c r="D31" s="53"/>
      <c r="E31" s="52" t="str">
        <f t="shared" si="0"/>
        <v>AS062橘色</v>
      </c>
      <c r="F31" s="53" t="s">
        <v>1011</v>
      </c>
      <c r="G31" s="54">
        <v>680</v>
      </c>
      <c r="H31" s="55">
        <v>756</v>
      </c>
    </row>
    <row r="32" spans="1:8" ht="17.25">
      <c r="A32" s="53" t="s">
        <v>348</v>
      </c>
      <c r="B32" s="52" t="s">
        <v>180</v>
      </c>
      <c r="C32" s="68" t="s">
        <v>773</v>
      </c>
      <c r="D32" s="65" t="s">
        <v>816</v>
      </c>
      <c r="E32" s="52" t="str">
        <f t="shared" si="0"/>
        <v>BI012天空藍雙人</v>
      </c>
      <c r="F32" s="53" t="s">
        <v>487</v>
      </c>
      <c r="G32" s="54">
        <v>10170</v>
      </c>
      <c r="H32" s="55">
        <v>11300</v>
      </c>
    </row>
    <row r="33" spans="1:8" ht="17.25">
      <c r="A33" s="53" t="s">
        <v>349</v>
      </c>
      <c r="B33" s="52" t="s">
        <v>180</v>
      </c>
      <c r="C33" s="68" t="s">
        <v>777</v>
      </c>
      <c r="D33" s="65" t="s">
        <v>816</v>
      </c>
      <c r="E33" s="52" t="str">
        <f t="shared" si="0"/>
        <v>BI012櫻花粉雙人</v>
      </c>
      <c r="F33" s="53" t="s">
        <v>488</v>
      </c>
      <c r="G33" s="54">
        <v>10170</v>
      </c>
      <c r="H33" s="55">
        <v>11300</v>
      </c>
    </row>
    <row r="34" spans="1:8" ht="17.25">
      <c r="A34" s="53" t="s">
        <v>1013</v>
      </c>
      <c r="B34" s="52" t="s">
        <v>1014</v>
      </c>
      <c r="C34" s="68" t="s">
        <v>1015</v>
      </c>
      <c r="D34" s="65" t="s">
        <v>816</v>
      </c>
      <c r="E34" s="52" t="str">
        <f t="shared" si="0"/>
        <v>BI021灰色雙人</v>
      </c>
      <c r="F34" s="53" t="s">
        <v>1016</v>
      </c>
      <c r="G34" s="54">
        <v>7950</v>
      </c>
      <c r="H34" s="55">
        <v>8833</v>
      </c>
    </row>
    <row r="35" spans="1:8" ht="17.25">
      <c r="A35" s="53" t="s">
        <v>30</v>
      </c>
      <c r="B35" s="52" t="s">
        <v>181</v>
      </c>
      <c r="C35" s="68" t="s">
        <v>775</v>
      </c>
      <c r="D35" s="65" t="s">
        <v>815</v>
      </c>
      <c r="E35" s="52" t="str">
        <f t="shared" si="0"/>
        <v>BI031粉桔單人</v>
      </c>
      <c r="F35" s="53" t="s">
        <v>489</v>
      </c>
      <c r="G35" s="54">
        <v>11170</v>
      </c>
      <c r="H35" s="55">
        <v>12411</v>
      </c>
    </row>
    <row r="36" spans="1:8" ht="17.25">
      <c r="A36" s="53" t="s">
        <v>31</v>
      </c>
      <c r="B36" s="52" t="s">
        <v>181</v>
      </c>
      <c r="C36" s="68" t="s">
        <v>775</v>
      </c>
      <c r="D36" s="65" t="s">
        <v>816</v>
      </c>
      <c r="E36" s="52" t="str">
        <f t="shared" si="0"/>
        <v>BI031粉桔雙人</v>
      </c>
      <c r="F36" s="53" t="s">
        <v>490</v>
      </c>
      <c r="G36" s="54">
        <v>13550</v>
      </c>
      <c r="H36" s="55">
        <v>15056</v>
      </c>
    </row>
    <row r="37" spans="1:8" ht="16.5">
      <c r="A37" s="53" t="s">
        <v>32</v>
      </c>
      <c r="B37" s="52" t="s">
        <v>181</v>
      </c>
      <c r="C37" s="66" t="s">
        <v>781</v>
      </c>
      <c r="D37" s="65" t="s">
        <v>816</v>
      </c>
      <c r="E37" s="52" t="str">
        <f t="shared" si="0"/>
        <v>BI031寧靜藍雙人</v>
      </c>
      <c r="F37" s="53" t="s">
        <v>491</v>
      </c>
      <c r="G37" s="54">
        <v>13550</v>
      </c>
      <c r="H37" s="55">
        <v>15056</v>
      </c>
    </row>
    <row r="38" spans="1:8" ht="17.25">
      <c r="A38" s="53" t="s">
        <v>350</v>
      </c>
      <c r="B38" s="52" t="s">
        <v>181</v>
      </c>
      <c r="C38" s="68" t="s">
        <v>773</v>
      </c>
      <c r="D38" s="65" t="s">
        <v>815</v>
      </c>
      <c r="E38" s="52" t="str">
        <f t="shared" si="0"/>
        <v>BI031天空藍單人</v>
      </c>
      <c r="F38" s="53" t="s">
        <v>492</v>
      </c>
      <c r="G38" s="54">
        <v>11170</v>
      </c>
      <c r="H38" s="55">
        <v>12411</v>
      </c>
    </row>
    <row r="39" spans="1:8" ht="17.25">
      <c r="A39" s="53" t="s">
        <v>351</v>
      </c>
      <c r="B39" s="52" t="s">
        <v>181</v>
      </c>
      <c r="C39" s="68" t="s">
        <v>777</v>
      </c>
      <c r="D39" s="65" t="s">
        <v>815</v>
      </c>
      <c r="E39" s="52" t="str">
        <f t="shared" si="0"/>
        <v>BI031櫻花粉單人</v>
      </c>
      <c r="F39" s="53" t="s">
        <v>493</v>
      </c>
      <c r="G39" s="54">
        <v>11170</v>
      </c>
      <c r="H39" s="55">
        <v>12411</v>
      </c>
    </row>
    <row r="40" spans="1:8" ht="17.25">
      <c r="A40" s="53" t="s">
        <v>352</v>
      </c>
      <c r="B40" s="52" t="s">
        <v>181</v>
      </c>
      <c r="C40" s="68" t="s">
        <v>777</v>
      </c>
      <c r="D40" s="65" t="s">
        <v>816</v>
      </c>
      <c r="E40" s="52" t="str">
        <f t="shared" si="0"/>
        <v>BI031櫻花粉雙人</v>
      </c>
      <c r="F40" s="53" t="s">
        <v>494</v>
      </c>
      <c r="G40" s="54">
        <v>13550</v>
      </c>
      <c r="H40" s="55">
        <v>15056</v>
      </c>
    </row>
    <row r="41" spans="1:8" ht="17.25">
      <c r="A41" s="53" t="s">
        <v>987</v>
      </c>
      <c r="B41" s="52" t="s">
        <v>986</v>
      </c>
      <c r="C41" s="68" t="s">
        <v>977</v>
      </c>
      <c r="D41" s="65" t="s">
        <v>816</v>
      </c>
      <c r="E41" s="52" t="str">
        <f t="shared" si="0"/>
        <v>BI035灰色雙人</v>
      </c>
      <c r="F41" s="53" t="s">
        <v>988</v>
      </c>
      <c r="G41" s="54">
        <v>15890</v>
      </c>
      <c r="H41" s="55">
        <v>17655</v>
      </c>
    </row>
    <row r="42" spans="1:8" ht="17.25">
      <c r="A42" s="53" t="s">
        <v>244</v>
      </c>
      <c r="B42" s="52" t="s">
        <v>245</v>
      </c>
      <c r="C42" s="68" t="s">
        <v>917</v>
      </c>
      <c r="D42" s="65" t="s">
        <v>816</v>
      </c>
      <c r="E42" s="52" t="str">
        <f t="shared" si="0"/>
        <v>BI041米白雙人</v>
      </c>
      <c r="F42" s="53" t="s">
        <v>495</v>
      </c>
      <c r="G42" s="54">
        <v>5680</v>
      </c>
      <c r="H42" s="55">
        <v>6311</v>
      </c>
    </row>
    <row r="43" spans="1:8" ht="16.5">
      <c r="A43" s="53" t="s">
        <v>357</v>
      </c>
      <c r="B43" s="52" t="s">
        <v>358</v>
      </c>
      <c r="C43" s="66" t="s">
        <v>772</v>
      </c>
      <c r="D43" s="53"/>
      <c r="E43" s="52" t="str">
        <f t="shared" si="0"/>
        <v>BI091天空藍</v>
      </c>
      <c r="F43" s="53" t="s">
        <v>496</v>
      </c>
      <c r="G43" s="54">
        <v>990</v>
      </c>
      <c r="H43" s="55">
        <v>1100</v>
      </c>
    </row>
    <row r="44" spans="1:8" ht="16.5">
      <c r="A44" s="53" t="s">
        <v>359</v>
      </c>
      <c r="B44" s="52" t="s">
        <v>358</v>
      </c>
      <c r="C44" s="66" t="s">
        <v>776</v>
      </c>
      <c r="D44" s="53"/>
      <c r="E44" s="52" t="str">
        <f t="shared" si="0"/>
        <v>BI091櫻花粉</v>
      </c>
      <c r="F44" s="53" t="s">
        <v>497</v>
      </c>
      <c r="G44" s="54">
        <v>990</v>
      </c>
      <c r="H44" s="55">
        <v>1100</v>
      </c>
    </row>
    <row r="45" spans="1:8" ht="16.5">
      <c r="A45" s="53" t="s">
        <v>33</v>
      </c>
      <c r="B45" s="52" t="s">
        <v>182</v>
      </c>
      <c r="C45" s="66"/>
      <c r="D45" s="53" t="s">
        <v>896</v>
      </c>
      <c r="E45" s="52" t="str">
        <f t="shared" si="0"/>
        <v>BW00190g</v>
      </c>
      <c r="F45" s="53" t="s">
        <v>498</v>
      </c>
      <c r="G45" s="54">
        <v>670</v>
      </c>
      <c r="H45" s="55">
        <v>744</v>
      </c>
    </row>
    <row r="46" spans="1:8" ht="16.5">
      <c r="A46" s="53" t="s">
        <v>34</v>
      </c>
      <c r="B46" s="52" t="s">
        <v>183</v>
      </c>
      <c r="C46" s="66"/>
      <c r="D46" s="53" t="s">
        <v>897</v>
      </c>
      <c r="E46" s="52" t="str">
        <f t="shared" si="0"/>
        <v>BW002(15g*10)</v>
      </c>
      <c r="F46" s="53" t="s">
        <v>499</v>
      </c>
      <c r="G46" s="54">
        <v>700</v>
      </c>
      <c r="H46" s="55">
        <v>778</v>
      </c>
    </row>
    <row r="47" spans="1:8" ht="16.5">
      <c r="A47" s="53" t="s">
        <v>387</v>
      </c>
      <c r="B47" s="52" t="s">
        <v>835</v>
      </c>
      <c r="C47" s="66"/>
      <c r="D47" s="53" t="s">
        <v>797</v>
      </c>
      <c r="E47" s="52" t="str">
        <f t="shared" si="0"/>
        <v>BW101120ml</v>
      </c>
      <c r="F47" s="53" t="s">
        <v>500</v>
      </c>
      <c r="G47" s="54">
        <v>960</v>
      </c>
      <c r="H47" s="55">
        <v>1067</v>
      </c>
    </row>
    <row r="48" spans="1:8" ht="16.5">
      <c r="A48" s="53" t="s">
        <v>388</v>
      </c>
      <c r="B48" s="52" t="s">
        <v>836</v>
      </c>
      <c r="C48" s="66"/>
      <c r="D48" s="53" t="s">
        <v>798</v>
      </c>
      <c r="E48" s="52" t="str">
        <f t="shared" si="0"/>
        <v>BW10250ml</v>
      </c>
      <c r="F48" s="53" t="s">
        <v>501</v>
      </c>
      <c r="G48" s="54">
        <v>1080</v>
      </c>
      <c r="H48" s="55">
        <v>1200</v>
      </c>
    </row>
    <row r="49" spans="1:8" ht="16.5">
      <c r="A49" s="53" t="s">
        <v>389</v>
      </c>
      <c r="B49" s="52" t="s">
        <v>837</v>
      </c>
      <c r="C49" s="66"/>
      <c r="D49" s="53" t="s">
        <v>898</v>
      </c>
      <c r="E49" s="52" t="str">
        <f t="shared" si="0"/>
        <v>BW10330g</v>
      </c>
      <c r="F49" s="53" t="s">
        <v>502</v>
      </c>
      <c r="G49" s="54">
        <v>1080</v>
      </c>
      <c r="H49" s="55">
        <v>1200</v>
      </c>
    </row>
    <row r="50" spans="1:8" ht="16.5">
      <c r="A50" s="53" t="s">
        <v>35</v>
      </c>
      <c r="B50" s="52" t="s">
        <v>35</v>
      </c>
      <c r="C50" s="66" t="s">
        <v>817</v>
      </c>
      <c r="D50" s="53"/>
      <c r="E50" s="52" t="str">
        <f t="shared" si="0"/>
        <v>FB-HK</v>
      </c>
      <c r="F50" s="53" t="s">
        <v>503</v>
      </c>
      <c r="G50" s="54">
        <v>35</v>
      </c>
      <c r="H50" s="55">
        <v>39</v>
      </c>
    </row>
    <row r="51" spans="1:8" ht="16.5">
      <c r="A51" s="53" t="s">
        <v>36</v>
      </c>
      <c r="B51" s="52" t="s">
        <v>899</v>
      </c>
      <c r="C51" s="66"/>
      <c r="D51" s="53" t="s">
        <v>795</v>
      </c>
      <c r="E51" s="52" t="str">
        <f t="shared" si="0"/>
        <v>HC17135g</v>
      </c>
      <c r="F51" s="53" t="s">
        <v>504</v>
      </c>
      <c r="G51" s="54">
        <v>1710</v>
      </c>
      <c r="H51" s="55">
        <v>1900</v>
      </c>
    </row>
    <row r="52" spans="1:8" ht="16.5">
      <c r="A52" s="53" t="s">
        <v>37</v>
      </c>
      <c r="B52" s="52" t="s">
        <v>184</v>
      </c>
      <c r="C52" s="66" t="s">
        <v>764</v>
      </c>
      <c r="D52" s="53"/>
      <c r="E52" s="52" t="str">
        <f t="shared" si="0"/>
        <v>LS001黑色</v>
      </c>
      <c r="F52" s="53" t="s">
        <v>505</v>
      </c>
      <c r="G52" s="54">
        <v>980</v>
      </c>
      <c r="H52" s="55">
        <v>1089</v>
      </c>
    </row>
    <row r="53" spans="1:8" ht="16.5">
      <c r="A53" s="53" t="s">
        <v>38</v>
      </c>
      <c r="B53" s="52" t="s">
        <v>185</v>
      </c>
      <c r="C53" s="66" t="s">
        <v>784</v>
      </c>
      <c r="D53" s="53" t="s">
        <v>1049</v>
      </c>
      <c r="E53" s="52" t="str">
        <f t="shared" si="0"/>
        <v>LS002深藍22~24CM</v>
      </c>
      <c r="F53" s="53" t="s">
        <v>506</v>
      </c>
      <c r="G53" s="54">
        <v>450</v>
      </c>
      <c r="H53" s="55">
        <v>500</v>
      </c>
    </row>
    <row r="54" spans="1:8" ht="16.5">
      <c r="A54" s="53" t="s">
        <v>39</v>
      </c>
      <c r="B54" s="52" t="s">
        <v>185</v>
      </c>
      <c r="C54" s="66" t="s">
        <v>818</v>
      </c>
      <c r="D54" s="53" t="s">
        <v>1049</v>
      </c>
      <c r="E54" s="52" t="str">
        <f t="shared" si="0"/>
        <v>LS002酒紅22~24CM</v>
      </c>
      <c r="F54" s="53" t="s">
        <v>507</v>
      </c>
      <c r="G54" s="54">
        <v>450</v>
      </c>
      <c r="H54" s="55">
        <v>500</v>
      </c>
    </row>
    <row r="55" spans="1:8" ht="16.5">
      <c r="A55" s="53" t="s">
        <v>40</v>
      </c>
      <c r="B55" s="52" t="s">
        <v>185</v>
      </c>
      <c r="C55" s="66" t="s">
        <v>764</v>
      </c>
      <c r="D55" s="53" t="s">
        <v>1049</v>
      </c>
      <c r="E55" s="52" t="str">
        <f t="shared" si="0"/>
        <v>LS002黑色22~24CM</v>
      </c>
      <c r="F55" s="53" t="s">
        <v>508</v>
      </c>
      <c r="G55" s="54">
        <v>450</v>
      </c>
      <c r="H55" s="55">
        <v>500</v>
      </c>
    </row>
    <row r="56" spans="1:8" ht="16.5">
      <c r="A56" s="53" t="s">
        <v>41</v>
      </c>
      <c r="B56" s="52" t="s">
        <v>186</v>
      </c>
      <c r="C56" s="66" t="s">
        <v>784</v>
      </c>
      <c r="D56" s="53" t="s">
        <v>1050</v>
      </c>
      <c r="E56" s="52" t="str">
        <f t="shared" si="0"/>
        <v>LS003深藍24~26CM</v>
      </c>
      <c r="F56" s="53" t="s">
        <v>509</v>
      </c>
      <c r="G56" s="54">
        <v>530</v>
      </c>
      <c r="H56" s="55">
        <v>589</v>
      </c>
    </row>
    <row r="57" spans="1:8" ht="16.5">
      <c r="A57" s="53" t="s">
        <v>42</v>
      </c>
      <c r="B57" s="52" t="s">
        <v>186</v>
      </c>
      <c r="C57" s="66" t="s">
        <v>766</v>
      </c>
      <c r="D57" s="53" t="s">
        <v>1050</v>
      </c>
      <c r="E57" s="52" t="str">
        <f t="shared" si="0"/>
        <v>LS003灰色24~26CM</v>
      </c>
      <c r="F57" s="53" t="s">
        <v>510</v>
      </c>
      <c r="G57" s="54">
        <v>530</v>
      </c>
      <c r="H57" s="55">
        <v>589</v>
      </c>
    </row>
    <row r="58" spans="1:8" ht="16.5">
      <c r="A58" s="53" t="s">
        <v>43</v>
      </c>
      <c r="B58" s="52" t="s">
        <v>186</v>
      </c>
      <c r="C58" s="66" t="s">
        <v>764</v>
      </c>
      <c r="D58" s="53" t="s">
        <v>1050</v>
      </c>
      <c r="E58" s="52" t="str">
        <f t="shared" si="0"/>
        <v>LS003黑色24~26CM</v>
      </c>
      <c r="F58" s="53" t="s">
        <v>511</v>
      </c>
      <c r="G58" s="54">
        <v>530</v>
      </c>
      <c r="H58" s="55">
        <v>589</v>
      </c>
    </row>
    <row r="59" spans="1:8" ht="16.5">
      <c r="A59" s="53" t="s">
        <v>44</v>
      </c>
      <c r="B59" s="52" t="s">
        <v>187</v>
      </c>
      <c r="C59" s="66" t="s">
        <v>784</v>
      </c>
      <c r="D59" s="53" t="s">
        <v>1048</v>
      </c>
      <c r="E59" s="52" t="str">
        <f t="shared" si="0"/>
        <v>LS005深藍22~24CM</v>
      </c>
      <c r="F59" s="53" t="s">
        <v>512</v>
      </c>
      <c r="G59" s="54">
        <v>365</v>
      </c>
      <c r="H59" s="55">
        <v>406</v>
      </c>
    </row>
    <row r="60" spans="1:8" ht="16.5">
      <c r="A60" s="53" t="s">
        <v>45</v>
      </c>
      <c r="B60" s="52" t="s">
        <v>187</v>
      </c>
      <c r="C60" s="66" t="s">
        <v>766</v>
      </c>
      <c r="D60" s="53" t="s">
        <v>1048</v>
      </c>
      <c r="E60" s="52" t="str">
        <f t="shared" si="0"/>
        <v>LS005灰色22~24CM</v>
      </c>
      <c r="F60" s="69" t="s">
        <v>1051</v>
      </c>
      <c r="G60" s="54">
        <v>365</v>
      </c>
      <c r="H60" s="55">
        <v>406</v>
      </c>
    </row>
    <row r="61" spans="1:8" ht="16.5">
      <c r="A61" s="53" t="s">
        <v>46</v>
      </c>
      <c r="B61" s="52" t="s">
        <v>187</v>
      </c>
      <c r="C61" s="66" t="s">
        <v>818</v>
      </c>
      <c r="D61" s="53" t="s">
        <v>1048</v>
      </c>
      <c r="E61" s="52" t="str">
        <f t="shared" si="0"/>
        <v>LS005酒紅22~24CM</v>
      </c>
      <c r="F61" s="53" t="s">
        <v>513</v>
      </c>
      <c r="G61" s="54">
        <v>365</v>
      </c>
      <c r="H61" s="55">
        <v>406</v>
      </c>
    </row>
    <row r="62" spans="1:8" ht="17.25">
      <c r="A62" s="53" t="s">
        <v>47</v>
      </c>
      <c r="B62" s="52" t="s">
        <v>188</v>
      </c>
      <c r="C62" s="68" t="s">
        <v>948</v>
      </c>
      <c r="D62" s="53"/>
      <c r="E62" s="52" t="str">
        <f t="shared" si="0"/>
        <v>LS011桃粉</v>
      </c>
      <c r="F62" s="69" t="s">
        <v>947</v>
      </c>
      <c r="G62" s="54">
        <v>390</v>
      </c>
      <c r="H62" s="55">
        <v>433</v>
      </c>
    </row>
    <row r="63" spans="1:8" ht="17.25">
      <c r="A63" s="53" t="s">
        <v>48</v>
      </c>
      <c r="B63" s="52" t="s">
        <v>188</v>
      </c>
      <c r="C63" s="68" t="s">
        <v>765</v>
      </c>
      <c r="D63" s="53"/>
      <c r="E63" s="52" t="str">
        <f t="shared" si="0"/>
        <v>LS011黑色</v>
      </c>
      <c r="F63" s="53" t="s">
        <v>514</v>
      </c>
      <c r="G63" s="54">
        <v>390</v>
      </c>
      <c r="H63" s="55">
        <v>433</v>
      </c>
    </row>
    <row r="64" spans="1:8" ht="17.25">
      <c r="A64" s="53" t="s">
        <v>49</v>
      </c>
      <c r="B64" s="52" t="s">
        <v>189</v>
      </c>
      <c r="C64" s="68" t="s">
        <v>785</v>
      </c>
      <c r="D64" s="53"/>
      <c r="E64" s="52" t="str">
        <f t="shared" si="0"/>
        <v>LS012深藍</v>
      </c>
      <c r="F64" s="53" t="s">
        <v>515</v>
      </c>
      <c r="G64" s="54">
        <v>420</v>
      </c>
      <c r="H64" s="55">
        <v>467</v>
      </c>
    </row>
    <row r="65" spans="1:8" ht="17.25">
      <c r="A65" s="53" t="s">
        <v>50</v>
      </c>
      <c r="B65" s="52" t="s">
        <v>189</v>
      </c>
      <c r="C65" s="68" t="s">
        <v>765</v>
      </c>
      <c r="D65" s="53"/>
      <c r="E65" s="52" t="str">
        <f t="shared" ref="E65:E128" si="1">+B65&amp;C65&amp;D65</f>
        <v>LS012黑色</v>
      </c>
      <c r="F65" s="53" t="s">
        <v>516</v>
      </c>
      <c r="G65" s="54">
        <v>420</v>
      </c>
      <c r="H65" s="55">
        <v>467</v>
      </c>
    </row>
    <row r="66" spans="1:8" ht="16.5">
      <c r="A66" s="53" t="s">
        <v>51</v>
      </c>
      <c r="B66" s="52" t="s">
        <v>190</v>
      </c>
      <c r="C66" s="66" t="s">
        <v>766</v>
      </c>
      <c r="D66" s="53" t="s">
        <v>794</v>
      </c>
      <c r="E66" s="52" t="str">
        <f t="shared" si="1"/>
        <v>LS014灰色23~25CM</v>
      </c>
      <c r="F66" s="53" t="s">
        <v>793</v>
      </c>
      <c r="G66" s="54">
        <v>365</v>
      </c>
      <c r="H66" s="55">
        <v>406</v>
      </c>
    </row>
    <row r="67" spans="1:8" ht="16.5">
      <c r="A67" s="53" t="s">
        <v>52</v>
      </c>
      <c r="B67" s="52" t="s">
        <v>190</v>
      </c>
      <c r="C67" s="66" t="s">
        <v>766</v>
      </c>
      <c r="D67" s="53" t="s">
        <v>802</v>
      </c>
      <c r="E67" s="52" t="str">
        <f t="shared" si="1"/>
        <v>LS014灰色25~27CM</v>
      </c>
      <c r="F67" s="53" t="s">
        <v>801</v>
      </c>
      <c r="G67" s="54">
        <v>365</v>
      </c>
      <c r="H67" s="55">
        <v>406</v>
      </c>
    </row>
    <row r="68" spans="1:8" ht="16.5">
      <c r="A68" s="53" t="s">
        <v>53</v>
      </c>
      <c r="B68" s="52" t="s">
        <v>190</v>
      </c>
      <c r="C68" s="66" t="s">
        <v>764</v>
      </c>
      <c r="D68" s="53" t="s">
        <v>794</v>
      </c>
      <c r="E68" s="52" t="str">
        <f t="shared" si="1"/>
        <v>LS014黑色23~25CM</v>
      </c>
      <c r="F68" s="53" t="s">
        <v>517</v>
      </c>
      <c r="G68" s="54">
        <v>365</v>
      </c>
      <c r="H68" s="55">
        <v>406</v>
      </c>
    </row>
    <row r="69" spans="1:8" ht="16.5">
      <c r="A69" s="53" t="s">
        <v>54</v>
      </c>
      <c r="B69" s="52" t="s">
        <v>190</v>
      </c>
      <c r="C69" s="66" t="s">
        <v>764</v>
      </c>
      <c r="D69" s="53" t="s">
        <v>802</v>
      </c>
      <c r="E69" s="52" t="str">
        <f t="shared" si="1"/>
        <v>LS014黑色25~27CM</v>
      </c>
      <c r="F69" s="53" t="s">
        <v>518</v>
      </c>
      <c r="G69" s="54">
        <v>365</v>
      </c>
      <c r="H69" s="55">
        <v>406</v>
      </c>
    </row>
    <row r="70" spans="1:8" ht="16.5">
      <c r="A70" s="53" t="s">
        <v>390</v>
      </c>
      <c r="B70" s="52" t="s">
        <v>839</v>
      </c>
      <c r="C70" s="66" t="s">
        <v>764</v>
      </c>
      <c r="D70" s="53" t="s">
        <v>1050</v>
      </c>
      <c r="E70" s="52" t="str">
        <f t="shared" si="1"/>
        <v>LS027黑色24~26CM</v>
      </c>
      <c r="F70" s="53" t="s">
        <v>519</v>
      </c>
      <c r="G70" s="54">
        <v>615</v>
      </c>
      <c r="H70" s="55">
        <v>683</v>
      </c>
    </row>
    <row r="71" spans="1:8" ht="16.5">
      <c r="A71" s="53" t="s">
        <v>391</v>
      </c>
      <c r="B71" s="52" t="s">
        <v>839</v>
      </c>
      <c r="C71" s="66" t="s">
        <v>822</v>
      </c>
      <c r="D71" s="53" t="s">
        <v>1050</v>
      </c>
      <c r="E71" s="52" t="str">
        <f t="shared" si="1"/>
        <v>LS027寶藍24~26CM</v>
      </c>
      <c r="F71" s="53" t="s">
        <v>520</v>
      </c>
      <c r="G71" s="54">
        <v>615</v>
      </c>
      <c r="H71" s="55">
        <v>683</v>
      </c>
    </row>
    <row r="72" spans="1:8" ht="17.25">
      <c r="A72" s="53" t="s">
        <v>1017</v>
      </c>
      <c r="B72" s="52" t="s">
        <v>840</v>
      </c>
      <c r="C72" s="68" t="s">
        <v>1021</v>
      </c>
      <c r="D72" s="53" t="s">
        <v>794</v>
      </c>
      <c r="E72" s="52" t="str">
        <f t="shared" si="1"/>
        <v>LS028藍色23~25CM</v>
      </c>
      <c r="F72" s="69" t="s">
        <v>1023</v>
      </c>
      <c r="G72" s="54">
        <v>395</v>
      </c>
      <c r="H72" s="55">
        <v>439</v>
      </c>
    </row>
    <row r="73" spans="1:8" ht="17.25">
      <c r="A73" s="53" t="s">
        <v>1018</v>
      </c>
      <c r="B73" s="52" t="s">
        <v>840</v>
      </c>
      <c r="C73" s="68" t="s">
        <v>1021</v>
      </c>
      <c r="D73" s="53" t="s">
        <v>802</v>
      </c>
      <c r="E73" s="52" t="str">
        <f t="shared" si="1"/>
        <v>LS028藍色25~27CM</v>
      </c>
      <c r="F73" s="69" t="s">
        <v>1024</v>
      </c>
      <c r="G73" s="54">
        <v>395</v>
      </c>
      <c r="H73" s="55">
        <v>439</v>
      </c>
    </row>
    <row r="74" spans="1:8" ht="16.5">
      <c r="A74" s="53" t="s">
        <v>392</v>
      </c>
      <c r="B74" s="52" t="s">
        <v>840</v>
      </c>
      <c r="C74" s="66" t="s">
        <v>766</v>
      </c>
      <c r="D74" s="53" t="s">
        <v>802</v>
      </c>
      <c r="E74" s="52" t="str">
        <f t="shared" si="1"/>
        <v>LS028灰色25~27CM</v>
      </c>
      <c r="F74" s="53" t="s">
        <v>521</v>
      </c>
      <c r="G74" s="54">
        <v>395</v>
      </c>
      <c r="H74" s="55">
        <v>439</v>
      </c>
    </row>
    <row r="75" spans="1:8" ht="17.25">
      <c r="A75" s="53" t="s">
        <v>1019</v>
      </c>
      <c r="B75" s="52" t="s">
        <v>840</v>
      </c>
      <c r="C75" s="68" t="s">
        <v>1022</v>
      </c>
      <c r="D75" s="53" t="s">
        <v>794</v>
      </c>
      <c r="E75" s="52" t="str">
        <f t="shared" si="1"/>
        <v>LS028卡其23~25CM</v>
      </c>
      <c r="F75" s="69" t="s">
        <v>1025</v>
      </c>
      <c r="G75" s="54">
        <v>395</v>
      </c>
      <c r="H75" s="55">
        <v>439</v>
      </c>
    </row>
    <row r="76" spans="1:8" ht="17.25">
      <c r="A76" s="53" t="s">
        <v>1020</v>
      </c>
      <c r="B76" s="52" t="s">
        <v>840</v>
      </c>
      <c r="C76" s="68" t="s">
        <v>1022</v>
      </c>
      <c r="D76" s="53" t="s">
        <v>802</v>
      </c>
      <c r="E76" s="52" t="str">
        <f t="shared" si="1"/>
        <v>LS028卡其25~27CM</v>
      </c>
      <c r="F76" s="69" t="s">
        <v>1026</v>
      </c>
      <c r="G76" s="54">
        <v>395</v>
      </c>
      <c r="H76" s="55">
        <v>439</v>
      </c>
    </row>
    <row r="77" spans="1:8" ht="16.5">
      <c r="A77" s="53" t="s">
        <v>344</v>
      </c>
      <c r="B77" s="52" t="s">
        <v>345</v>
      </c>
      <c r="C77" s="66"/>
      <c r="D77" s="53" t="s">
        <v>872</v>
      </c>
      <c r="E77" s="52" t="str">
        <f t="shared" si="1"/>
        <v>NE013(2.5g*30包)</v>
      </c>
      <c r="F77" s="53" t="s">
        <v>522</v>
      </c>
      <c r="G77" s="54">
        <v>1260</v>
      </c>
      <c r="H77" s="55">
        <v>1400</v>
      </c>
    </row>
    <row r="78" spans="1:8" ht="16.5">
      <c r="A78" s="53" t="s">
        <v>1027</v>
      </c>
      <c r="B78" s="52" t="s">
        <v>1028</v>
      </c>
      <c r="C78" s="66"/>
      <c r="D78" s="53"/>
      <c r="E78" s="52" t="str">
        <f t="shared" si="1"/>
        <v>NE023</v>
      </c>
      <c r="F78" s="53" t="s">
        <v>1029</v>
      </c>
      <c r="G78" s="54">
        <v>880</v>
      </c>
      <c r="H78" s="55">
        <v>978</v>
      </c>
    </row>
    <row r="79" spans="1:8" ht="16.5">
      <c r="A79" s="53" t="s">
        <v>346</v>
      </c>
      <c r="B79" s="52" t="s">
        <v>926</v>
      </c>
      <c r="C79" s="66" t="s">
        <v>817</v>
      </c>
      <c r="D79" s="53" t="s">
        <v>803</v>
      </c>
      <c r="E79" s="52" t="str">
        <f t="shared" si="1"/>
        <v>NS0016125ML</v>
      </c>
      <c r="F79" s="69" t="s">
        <v>974</v>
      </c>
      <c r="G79" s="54">
        <v>60</v>
      </c>
      <c r="H79" s="55">
        <v>67</v>
      </c>
    </row>
    <row r="80" spans="1:8" ht="16.5">
      <c r="A80" s="53" t="s">
        <v>290</v>
      </c>
      <c r="B80" s="52" t="s">
        <v>293</v>
      </c>
      <c r="C80" s="66" t="s">
        <v>817</v>
      </c>
      <c r="D80" s="53" t="s">
        <v>804</v>
      </c>
      <c r="E80" s="52" t="str">
        <f t="shared" si="1"/>
        <v>NS006500ML</v>
      </c>
      <c r="F80" s="53" t="s">
        <v>523</v>
      </c>
      <c r="G80" s="54">
        <v>225</v>
      </c>
      <c r="H80" s="55">
        <v>250</v>
      </c>
    </row>
    <row r="81" spans="1:8" ht="16.5">
      <c r="A81" s="53" t="s">
        <v>291</v>
      </c>
      <c r="B81" s="52" t="s">
        <v>294</v>
      </c>
      <c r="C81" s="66" t="s">
        <v>817</v>
      </c>
      <c r="D81" s="53" t="s">
        <v>806</v>
      </c>
      <c r="E81" s="52" t="str">
        <f t="shared" si="1"/>
        <v>NS0071200ML</v>
      </c>
      <c r="F81" s="53" t="s">
        <v>524</v>
      </c>
      <c r="G81" s="54">
        <v>390</v>
      </c>
      <c r="H81" s="55">
        <v>433</v>
      </c>
    </row>
    <row r="82" spans="1:8" ht="16.5">
      <c r="A82" s="53" t="s">
        <v>292</v>
      </c>
      <c r="B82" s="52" t="s">
        <v>295</v>
      </c>
      <c r="C82" s="66"/>
      <c r="D82" s="53" t="s">
        <v>807</v>
      </c>
      <c r="E82" s="52" t="str">
        <f t="shared" si="1"/>
        <v>NS008125ML*5</v>
      </c>
      <c r="F82" s="53" t="s">
        <v>525</v>
      </c>
      <c r="G82" s="54">
        <v>280</v>
      </c>
      <c r="H82" s="55">
        <v>311</v>
      </c>
    </row>
    <row r="83" spans="1:8" ht="16.5">
      <c r="A83" s="53" t="s">
        <v>55</v>
      </c>
      <c r="B83" s="52" t="s">
        <v>191</v>
      </c>
      <c r="C83" s="66" t="s">
        <v>774</v>
      </c>
      <c r="D83" s="53" t="s">
        <v>810</v>
      </c>
      <c r="E83" s="52" t="str">
        <f t="shared" si="1"/>
        <v>OC012粉桔LL</v>
      </c>
      <c r="F83" s="53" t="s">
        <v>526</v>
      </c>
      <c r="G83" s="54">
        <v>2265</v>
      </c>
      <c r="H83" s="55">
        <v>2517</v>
      </c>
    </row>
    <row r="84" spans="1:8" ht="16.5">
      <c r="A84" s="53" t="s">
        <v>56</v>
      </c>
      <c r="B84" s="52" t="s">
        <v>192</v>
      </c>
      <c r="C84" s="66" t="s">
        <v>764</v>
      </c>
      <c r="D84" s="53">
        <v>38</v>
      </c>
      <c r="E84" s="52" t="str">
        <f t="shared" si="1"/>
        <v>OC016黑色38</v>
      </c>
      <c r="F84" s="53" t="s">
        <v>527</v>
      </c>
      <c r="G84" s="54">
        <v>7245</v>
      </c>
      <c r="H84" s="55">
        <v>8050</v>
      </c>
    </row>
    <row r="85" spans="1:8" ht="16.5">
      <c r="A85" s="53" t="s">
        <v>57</v>
      </c>
      <c r="B85" s="52" t="s">
        <v>192</v>
      </c>
      <c r="C85" s="66" t="s">
        <v>764</v>
      </c>
      <c r="D85" s="53">
        <v>40</v>
      </c>
      <c r="E85" s="52" t="str">
        <f t="shared" si="1"/>
        <v>OC016黑色40</v>
      </c>
      <c r="F85" s="53" t="s">
        <v>528</v>
      </c>
      <c r="G85" s="54">
        <v>7385</v>
      </c>
      <c r="H85" s="55">
        <v>8206</v>
      </c>
    </row>
    <row r="86" spans="1:8" ht="16.5">
      <c r="A86" s="53" t="s">
        <v>58</v>
      </c>
      <c r="B86" s="52" t="s">
        <v>192</v>
      </c>
      <c r="C86" s="66" t="s">
        <v>764</v>
      </c>
      <c r="D86" s="53">
        <v>42</v>
      </c>
      <c r="E86" s="52" t="str">
        <f t="shared" si="1"/>
        <v>OC016黑色42</v>
      </c>
      <c r="F86" s="53" t="s">
        <v>529</v>
      </c>
      <c r="G86" s="54">
        <v>7385</v>
      </c>
      <c r="H86" s="55">
        <v>8206</v>
      </c>
    </row>
    <row r="87" spans="1:8" ht="16.5">
      <c r="A87" s="53" t="s">
        <v>393</v>
      </c>
      <c r="B87" s="52" t="s">
        <v>193</v>
      </c>
      <c r="C87" s="66" t="s">
        <v>764</v>
      </c>
      <c r="D87" s="53">
        <v>46</v>
      </c>
      <c r="E87" s="52" t="str">
        <f t="shared" si="1"/>
        <v>OC017黑色46</v>
      </c>
      <c r="F87" s="53" t="s">
        <v>530</v>
      </c>
      <c r="G87" s="54">
        <v>7740</v>
      </c>
      <c r="H87" s="55">
        <v>8600</v>
      </c>
    </row>
    <row r="88" spans="1:8" ht="16.5">
      <c r="A88" s="53" t="s">
        <v>59</v>
      </c>
      <c r="B88" s="52" t="s">
        <v>193</v>
      </c>
      <c r="C88" s="66" t="s">
        <v>764</v>
      </c>
      <c r="D88" s="204" t="s">
        <v>871</v>
      </c>
      <c r="E88" s="52" t="str">
        <f t="shared" si="1"/>
        <v>OC017黑色46W</v>
      </c>
      <c r="F88" s="53" t="s">
        <v>531</v>
      </c>
      <c r="G88" s="54">
        <v>7740</v>
      </c>
      <c r="H88" s="55">
        <v>8600</v>
      </c>
    </row>
    <row r="89" spans="1:8" ht="16.5">
      <c r="A89" s="53" t="s">
        <v>60</v>
      </c>
      <c r="B89" s="52" t="s">
        <v>193</v>
      </c>
      <c r="C89" s="66" t="s">
        <v>764</v>
      </c>
      <c r="D89" s="53">
        <v>48</v>
      </c>
      <c r="E89" s="52" t="str">
        <f t="shared" si="1"/>
        <v>OC017黑色48</v>
      </c>
      <c r="F89" s="53" t="s">
        <v>532</v>
      </c>
      <c r="G89" s="54">
        <v>7880</v>
      </c>
      <c r="H89" s="55">
        <v>8756</v>
      </c>
    </row>
    <row r="90" spans="1:8" ht="17.25">
      <c r="A90" s="53" t="s">
        <v>61</v>
      </c>
      <c r="B90" s="52" t="s">
        <v>194</v>
      </c>
      <c r="C90" s="68" t="s">
        <v>787</v>
      </c>
      <c r="D90" s="53" t="s">
        <v>808</v>
      </c>
      <c r="E90" s="52" t="str">
        <f t="shared" si="1"/>
        <v>OC020桃紅XS</v>
      </c>
      <c r="F90" s="52" t="s">
        <v>786</v>
      </c>
      <c r="G90" s="54">
        <v>2125</v>
      </c>
      <c r="H90" s="55">
        <v>2361</v>
      </c>
    </row>
    <row r="91" spans="1:8" ht="17.25">
      <c r="A91" s="53" t="s">
        <v>62</v>
      </c>
      <c r="B91" s="52" t="s">
        <v>194</v>
      </c>
      <c r="C91" s="68" t="s">
        <v>788</v>
      </c>
      <c r="D91" s="53" t="s">
        <v>808</v>
      </c>
      <c r="E91" s="52" t="str">
        <f t="shared" si="1"/>
        <v>OC020亮黃XS</v>
      </c>
      <c r="F91" s="52" t="s">
        <v>533</v>
      </c>
      <c r="G91" s="54">
        <v>2125</v>
      </c>
      <c r="H91" s="55">
        <v>2361</v>
      </c>
    </row>
    <row r="92" spans="1:8" ht="17.25">
      <c r="A92" s="53" t="s">
        <v>63</v>
      </c>
      <c r="B92" s="52" t="s">
        <v>195</v>
      </c>
      <c r="C92" s="68" t="s">
        <v>789</v>
      </c>
      <c r="D92" s="53" t="s">
        <v>792</v>
      </c>
      <c r="E92" s="52" t="str">
        <f t="shared" si="1"/>
        <v>OC021桃紅110CM</v>
      </c>
      <c r="F92" s="52" t="s">
        <v>534</v>
      </c>
      <c r="G92" s="54">
        <v>1530</v>
      </c>
      <c r="H92" s="55">
        <v>1700</v>
      </c>
    </row>
    <row r="93" spans="1:8" ht="17.25">
      <c r="A93" s="53" t="s">
        <v>64</v>
      </c>
      <c r="B93" s="52" t="s">
        <v>195</v>
      </c>
      <c r="C93" s="68" t="s">
        <v>789</v>
      </c>
      <c r="D93" s="53" t="s">
        <v>791</v>
      </c>
      <c r="E93" s="52" t="str">
        <f t="shared" si="1"/>
        <v>OC021桃紅130CM</v>
      </c>
      <c r="F93" s="52" t="s">
        <v>535</v>
      </c>
      <c r="G93" s="54">
        <v>1680</v>
      </c>
      <c r="H93" s="55">
        <v>1867</v>
      </c>
    </row>
    <row r="94" spans="1:8" ht="17.25">
      <c r="A94" s="53" t="s">
        <v>65</v>
      </c>
      <c r="B94" s="52" t="s">
        <v>195</v>
      </c>
      <c r="C94" s="68" t="s">
        <v>788</v>
      </c>
      <c r="D94" s="53" t="s">
        <v>792</v>
      </c>
      <c r="E94" s="52" t="str">
        <f t="shared" si="1"/>
        <v>OC021亮黃110CM</v>
      </c>
      <c r="F94" s="52" t="s">
        <v>536</v>
      </c>
      <c r="G94" s="54">
        <v>1530</v>
      </c>
      <c r="H94" s="55">
        <v>1700</v>
      </c>
    </row>
    <row r="95" spans="1:8" ht="17.25">
      <c r="A95" s="53" t="s">
        <v>66</v>
      </c>
      <c r="B95" s="52" t="s">
        <v>195</v>
      </c>
      <c r="C95" s="68" t="s">
        <v>788</v>
      </c>
      <c r="D95" s="53" t="s">
        <v>791</v>
      </c>
      <c r="E95" s="52" t="str">
        <f t="shared" si="1"/>
        <v>OC021亮黃130CM</v>
      </c>
      <c r="F95" s="52" t="s">
        <v>537</v>
      </c>
      <c r="G95" s="54">
        <v>1680</v>
      </c>
      <c r="H95" s="55">
        <v>1867</v>
      </c>
    </row>
    <row r="96" spans="1:8" ht="16.5">
      <c r="A96" s="53" t="s">
        <v>67</v>
      </c>
      <c r="B96" s="52" t="s">
        <v>196</v>
      </c>
      <c r="C96" s="66" t="s">
        <v>769</v>
      </c>
      <c r="D96" s="53" t="s">
        <v>809</v>
      </c>
      <c r="E96" s="52" t="str">
        <f t="shared" si="1"/>
        <v>OC023藍色S</v>
      </c>
      <c r="F96" s="52" t="s">
        <v>538</v>
      </c>
      <c r="G96" s="54">
        <v>2160</v>
      </c>
      <c r="H96" s="55">
        <v>2400</v>
      </c>
    </row>
    <row r="97" spans="1:8" ht="16.5">
      <c r="A97" s="53" t="s">
        <v>68</v>
      </c>
      <c r="B97" s="52" t="s">
        <v>197</v>
      </c>
      <c r="C97" s="66" t="s">
        <v>764</v>
      </c>
      <c r="D97" s="53" t="s">
        <v>799</v>
      </c>
      <c r="E97" s="52" t="str">
        <f t="shared" si="1"/>
        <v>OC024黑色M</v>
      </c>
      <c r="F97" s="52" t="s">
        <v>539</v>
      </c>
      <c r="G97" s="54">
        <v>3285</v>
      </c>
      <c r="H97" s="55">
        <v>3650</v>
      </c>
    </row>
    <row r="98" spans="1:8" ht="16.5">
      <c r="A98" s="53" t="s">
        <v>69</v>
      </c>
      <c r="B98" s="52" t="s">
        <v>198</v>
      </c>
      <c r="C98" s="66" t="s">
        <v>764</v>
      </c>
      <c r="D98" s="53" t="s">
        <v>799</v>
      </c>
      <c r="E98" s="52" t="str">
        <f t="shared" si="1"/>
        <v>OC025黑色M</v>
      </c>
      <c r="F98" s="52" t="s">
        <v>540</v>
      </c>
      <c r="G98" s="54">
        <v>2880</v>
      </c>
      <c r="H98" s="55">
        <v>3200</v>
      </c>
    </row>
    <row r="99" spans="1:8" ht="16.5">
      <c r="A99" s="53" t="s">
        <v>70</v>
      </c>
      <c r="B99" s="52" t="s">
        <v>198</v>
      </c>
      <c r="C99" s="66" t="s">
        <v>764</v>
      </c>
      <c r="D99" s="53" t="s">
        <v>814</v>
      </c>
      <c r="E99" s="52" t="str">
        <f t="shared" si="1"/>
        <v>OC025黑色L</v>
      </c>
      <c r="F99" s="52" t="s">
        <v>541</v>
      </c>
      <c r="G99" s="54">
        <v>2880</v>
      </c>
      <c r="H99" s="55">
        <v>3200</v>
      </c>
    </row>
    <row r="100" spans="1:8" ht="16.5">
      <c r="A100" s="53" t="s">
        <v>71</v>
      </c>
      <c r="B100" s="52" t="s">
        <v>198</v>
      </c>
      <c r="C100" s="66" t="s">
        <v>764</v>
      </c>
      <c r="D100" s="53" t="s">
        <v>810</v>
      </c>
      <c r="E100" s="52" t="str">
        <f t="shared" si="1"/>
        <v>OC025黑色LL</v>
      </c>
      <c r="F100" s="52" t="s">
        <v>542</v>
      </c>
      <c r="G100" s="54">
        <v>2980</v>
      </c>
      <c r="H100" s="55">
        <v>3311</v>
      </c>
    </row>
    <row r="101" spans="1:8" ht="16.5">
      <c r="A101" s="53" t="s">
        <v>72</v>
      </c>
      <c r="B101" s="52" t="s">
        <v>199</v>
      </c>
      <c r="C101" s="66" t="s">
        <v>766</v>
      </c>
      <c r="D101" s="53" t="s">
        <v>799</v>
      </c>
      <c r="E101" s="52" t="str">
        <f t="shared" si="1"/>
        <v>OC027灰色M</v>
      </c>
      <c r="F101" s="52" t="s">
        <v>543</v>
      </c>
      <c r="G101" s="54">
        <v>1755</v>
      </c>
      <c r="H101" s="55">
        <v>1950</v>
      </c>
    </row>
    <row r="102" spans="1:8" ht="16.5">
      <c r="A102" s="53" t="s">
        <v>73</v>
      </c>
      <c r="B102" s="52" t="s">
        <v>199</v>
      </c>
      <c r="C102" s="66" t="s">
        <v>766</v>
      </c>
      <c r="D102" s="53" t="s">
        <v>814</v>
      </c>
      <c r="E102" s="52" t="str">
        <f t="shared" si="1"/>
        <v>OC027灰色L</v>
      </c>
      <c r="F102" s="52" t="s">
        <v>544</v>
      </c>
      <c r="G102" s="54">
        <v>1755</v>
      </c>
      <c r="H102" s="55">
        <v>1950</v>
      </c>
    </row>
    <row r="103" spans="1:8" ht="16.5">
      <c r="A103" s="53" t="s">
        <v>74</v>
      </c>
      <c r="B103" s="52" t="s">
        <v>199</v>
      </c>
      <c r="C103" s="66" t="s">
        <v>766</v>
      </c>
      <c r="D103" s="53" t="s">
        <v>810</v>
      </c>
      <c r="E103" s="52" t="str">
        <f t="shared" si="1"/>
        <v>OC027灰色LL</v>
      </c>
      <c r="F103" s="52" t="s">
        <v>545</v>
      </c>
      <c r="G103" s="54">
        <v>1865</v>
      </c>
      <c r="H103" s="55">
        <v>2072</v>
      </c>
    </row>
    <row r="104" spans="1:8" ht="16.5">
      <c r="A104" s="53" t="s">
        <v>288</v>
      </c>
      <c r="B104" s="52" t="s">
        <v>287</v>
      </c>
      <c r="C104" s="66" t="s">
        <v>805</v>
      </c>
      <c r="D104" s="53" t="s">
        <v>814</v>
      </c>
      <c r="E104" s="52" t="str">
        <f t="shared" si="1"/>
        <v>OC028珊瑚紅L</v>
      </c>
      <c r="F104" s="52" t="s">
        <v>546</v>
      </c>
      <c r="G104" s="54">
        <v>1940</v>
      </c>
      <c r="H104" s="55">
        <v>2156</v>
      </c>
    </row>
    <row r="105" spans="1:8" ht="16.5">
      <c r="A105" s="53" t="s">
        <v>289</v>
      </c>
      <c r="B105" s="52" t="s">
        <v>287</v>
      </c>
      <c r="C105" s="66" t="s">
        <v>805</v>
      </c>
      <c r="D105" s="53" t="s">
        <v>810</v>
      </c>
      <c r="E105" s="52" t="str">
        <f t="shared" si="1"/>
        <v>OC028珊瑚紅LL</v>
      </c>
      <c r="F105" s="52" t="s">
        <v>547</v>
      </c>
      <c r="G105" s="54">
        <v>2060</v>
      </c>
      <c r="H105" s="55">
        <v>2289</v>
      </c>
    </row>
    <row r="106" spans="1:8" ht="17.25">
      <c r="A106" s="53" t="s">
        <v>75</v>
      </c>
      <c r="B106" s="52" t="s">
        <v>200</v>
      </c>
      <c r="C106" s="68" t="s">
        <v>767</v>
      </c>
      <c r="D106" s="53" t="s">
        <v>809</v>
      </c>
      <c r="E106" s="52" t="str">
        <f t="shared" si="1"/>
        <v>OC030灰色S</v>
      </c>
      <c r="F106" s="52" t="s">
        <v>548</v>
      </c>
      <c r="G106" s="54">
        <v>2500</v>
      </c>
      <c r="H106" s="55">
        <v>2778</v>
      </c>
    </row>
    <row r="107" spans="1:8" ht="17.25">
      <c r="A107" s="53" t="s">
        <v>76</v>
      </c>
      <c r="B107" s="52" t="s">
        <v>200</v>
      </c>
      <c r="C107" s="68" t="s">
        <v>767</v>
      </c>
      <c r="D107" s="53" t="s">
        <v>799</v>
      </c>
      <c r="E107" s="52" t="str">
        <f t="shared" si="1"/>
        <v>OC030灰色M</v>
      </c>
      <c r="F107" s="52" t="s">
        <v>549</v>
      </c>
      <c r="G107" s="54">
        <v>2500</v>
      </c>
      <c r="H107" s="55">
        <v>2778</v>
      </c>
    </row>
    <row r="108" spans="1:8" ht="17.25">
      <c r="A108" s="53" t="s">
        <v>77</v>
      </c>
      <c r="B108" s="52" t="s">
        <v>200</v>
      </c>
      <c r="C108" s="68" t="s">
        <v>767</v>
      </c>
      <c r="D108" s="53" t="s">
        <v>814</v>
      </c>
      <c r="E108" s="52" t="str">
        <f t="shared" si="1"/>
        <v>OC030灰色L</v>
      </c>
      <c r="F108" s="52" t="s">
        <v>550</v>
      </c>
      <c r="G108" s="54">
        <v>2640</v>
      </c>
      <c r="H108" s="55">
        <v>2933</v>
      </c>
    </row>
    <row r="109" spans="1:8" ht="17.25">
      <c r="A109" s="53" t="s">
        <v>78</v>
      </c>
      <c r="B109" s="52" t="s">
        <v>200</v>
      </c>
      <c r="C109" s="68" t="s">
        <v>768</v>
      </c>
      <c r="D109" s="53" t="s">
        <v>809</v>
      </c>
      <c r="E109" s="52" t="str">
        <f t="shared" si="1"/>
        <v>OC030蕃茄紅S</v>
      </c>
      <c r="F109" s="52" t="s">
        <v>551</v>
      </c>
      <c r="G109" s="54">
        <v>2500</v>
      </c>
      <c r="H109" s="55">
        <v>2778</v>
      </c>
    </row>
    <row r="110" spans="1:8" ht="17.25">
      <c r="A110" s="53" t="s">
        <v>79</v>
      </c>
      <c r="B110" s="52" t="s">
        <v>200</v>
      </c>
      <c r="C110" s="68" t="s">
        <v>768</v>
      </c>
      <c r="D110" s="53" t="s">
        <v>799</v>
      </c>
      <c r="E110" s="52" t="str">
        <f t="shared" si="1"/>
        <v>OC030蕃茄紅M</v>
      </c>
      <c r="F110" s="53" t="s">
        <v>552</v>
      </c>
      <c r="G110" s="54">
        <v>2500</v>
      </c>
      <c r="H110" s="55">
        <v>2778</v>
      </c>
    </row>
    <row r="111" spans="1:8" ht="17.25">
      <c r="A111" s="61" t="s">
        <v>80</v>
      </c>
      <c r="B111" s="52" t="s">
        <v>200</v>
      </c>
      <c r="C111" s="68" t="s">
        <v>768</v>
      </c>
      <c r="D111" s="53" t="s">
        <v>814</v>
      </c>
      <c r="E111" s="52" t="str">
        <f t="shared" si="1"/>
        <v>OC030蕃茄紅L</v>
      </c>
      <c r="F111" s="61" t="s">
        <v>553</v>
      </c>
      <c r="G111" s="63">
        <v>2640</v>
      </c>
      <c r="H111" s="55">
        <v>2933</v>
      </c>
    </row>
    <row r="112" spans="1:8" ht="17.25">
      <c r="A112" s="61" t="s">
        <v>81</v>
      </c>
      <c r="B112" s="52" t="s">
        <v>200</v>
      </c>
      <c r="C112" s="68" t="s">
        <v>768</v>
      </c>
      <c r="D112" s="53" t="s">
        <v>810</v>
      </c>
      <c r="E112" s="52" t="str">
        <f t="shared" si="1"/>
        <v>OC030蕃茄紅LL</v>
      </c>
      <c r="F112" s="61" t="s">
        <v>554</v>
      </c>
      <c r="G112" s="63">
        <v>2640</v>
      </c>
      <c r="H112" s="55">
        <v>2933</v>
      </c>
    </row>
    <row r="113" spans="1:8" ht="17.25">
      <c r="A113" s="61" t="s">
        <v>82</v>
      </c>
      <c r="B113" s="52" t="s">
        <v>201</v>
      </c>
      <c r="C113" s="68" t="s">
        <v>767</v>
      </c>
      <c r="D113" s="53" t="s">
        <v>791</v>
      </c>
      <c r="E113" s="52" t="str">
        <f t="shared" si="1"/>
        <v>OC031灰色130CM</v>
      </c>
      <c r="F113" s="61" t="s">
        <v>555</v>
      </c>
      <c r="G113" s="63">
        <v>1980</v>
      </c>
      <c r="H113" s="55">
        <v>2200</v>
      </c>
    </row>
    <row r="114" spans="1:8" ht="17.25">
      <c r="A114" s="61" t="s">
        <v>83</v>
      </c>
      <c r="B114" s="52" t="s">
        <v>201</v>
      </c>
      <c r="C114" s="68" t="s">
        <v>767</v>
      </c>
      <c r="D114" s="61" t="s">
        <v>796</v>
      </c>
      <c r="E114" s="52" t="str">
        <f t="shared" si="1"/>
        <v>OC031灰色150CM</v>
      </c>
      <c r="F114" s="61" t="s">
        <v>556</v>
      </c>
      <c r="G114" s="63">
        <v>2180</v>
      </c>
      <c r="H114" s="55">
        <v>2422</v>
      </c>
    </row>
    <row r="115" spans="1:8" ht="17.25">
      <c r="A115" s="61" t="s">
        <v>84</v>
      </c>
      <c r="B115" s="52" t="s">
        <v>201</v>
      </c>
      <c r="C115" s="68" t="s">
        <v>768</v>
      </c>
      <c r="D115" s="53" t="s">
        <v>791</v>
      </c>
      <c r="E115" s="52" t="str">
        <f t="shared" si="1"/>
        <v>OC031蕃茄紅130CM</v>
      </c>
      <c r="F115" s="61" t="s">
        <v>557</v>
      </c>
      <c r="G115" s="63">
        <v>1980</v>
      </c>
      <c r="H115" s="55">
        <v>2200</v>
      </c>
    </row>
    <row r="116" spans="1:8" ht="17.25">
      <c r="A116" s="61" t="s">
        <v>85</v>
      </c>
      <c r="B116" s="52" t="s">
        <v>201</v>
      </c>
      <c r="C116" s="68" t="s">
        <v>768</v>
      </c>
      <c r="D116" s="61" t="s">
        <v>796</v>
      </c>
      <c r="E116" s="52" t="str">
        <f t="shared" si="1"/>
        <v>OC031蕃茄紅150CM</v>
      </c>
      <c r="F116" s="61" t="s">
        <v>558</v>
      </c>
      <c r="G116" s="63">
        <v>2180</v>
      </c>
      <c r="H116" s="55">
        <v>2422</v>
      </c>
    </row>
    <row r="117" spans="1:8" ht="17.25">
      <c r="A117" s="61" t="s">
        <v>86</v>
      </c>
      <c r="B117" s="52" t="s">
        <v>202</v>
      </c>
      <c r="C117" s="68" t="s">
        <v>767</v>
      </c>
      <c r="D117" s="53" t="s">
        <v>791</v>
      </c>
      <c r="E117" s="52" t="str">
        <f t="shared" si="1"/>
        <v>OC032灰色130CM</v>
      </c>
      <c r="F117" s="61" t="s">
        <v>559</v>
      </c>
      <c r="G117" s="63">
        <v>1395</v>
      </c>
      <c r="H117" s="55">
        <v>1550</v>
      </c>
    </row>
    <row r="118" spans="1:8" ht="17.25">
      <c r="A118" s="61" t="s">
        <v>87</v>
      </c>
      <c r="B118" s="52" t="s">
        <v>202</v>
      </c>
      <c r="C118" s="68" t="s">
        <v>767</v>
      </c>
      <c r="D118" s="61" t="s">
        <v>796</v>
      </c>
      <c r="E118" s="52" t="str">
        <f t="shared" si="1"/>
        <v>OC032灰色150CM</v>
      </c>
      <c r="F118" s="61" t="s">
        <v>560</v>
      </c>
      <c r="G118" s="63">
        <v>1495</v>
      </c>
      <c r="H118" s="55">
        <v>1661</v>
      </c>
    </row>
    <row r="119" spans="1:8" ht="17.25">
      <c r="A119" s="61" t="s">
        <v>88</v>
      </c>
      <c r="B119" s="52" t="s">
        <v>202</v>
      </c>
      <c r="C119" s="68" t="s">
        <v>768</v>
      </c>
      <c r="D119" s="53" t="s">
        <v>791</v>
      </c>
      <c r="E119" s="52" t="str">
        <f t="shared" si="1"/>
        <v>OC032蕃茄紅130CM</v>
      </c>
      <c r="F119" s="61" t="s">
        <v>561</v>
      </c>
      <c r="G119" s="63">
        <v>1395</v>
      </c>
      <c r="H119" s="55">
        <v>1550</v>
      </c>
    </row>
    <row r="120" spans="1:8" ht="17.25">
      <c r="A120" s="61" t="s">
        <v>89</v>
      </c>
      <c r="B120" s="52" t="s">
        <v>202</v>
      </c>
      <c r="C120" s="68" t="s">
        <v>768</v>
      </c>
      <c r="D120" s="61" t="s">
        <v>796</v>
      </c>
      <c r="E120" s="52" t="str">
        <f t="shared" si="1"/>
        <v>OC032蕃茄紅150CM</v>
      </c>
      <c r="F120" s="61" t="s">
        <v>562</v>
      </c>
      <c r="G120" s="63">
        <v>1495</v>
      </c>
      <c r="H120" s="55">
        <v>1661</v>
      </c>
    </row>
    <row r="121" spans="1:8" ht="16.5">
      <c r="A121" s="61" t="s">
        <v>394</v>
      </c>
      <c r="B121" s="52" t="s">
        <v>251</v>
      </c>
      <c r="C121" s="66" t="s">
        <v>811</v>
      </c>
      <c r="D121" s="53" t="s">
        <v>799</v>
      </c>
      <c r="E121" s="52" t="str">
        <f t="shared" si="1"/>
        <v>OC034藏藍M</v>
      </c>
      <c r="F121" s="61" t="s">
        <v>563</v>
      </c>
      <c r="G121" s="63">
        <v>3650</v>
      </c>
      <c r="H121" s="55">
        <v>4056</v>
      </c>
    </row>
    <row r="122" spans="1:8" ht="16.5">
      <c r="A122" s="61" t="s">
        <v>395</v>
      </c>
      <c r="B122" s="52" t="s">
        <v>251</v>
      </c>
      <c r="C122" s="66" t="s">
        <v>811</v>
      </c>
      <c r="D122" s="53" t="s">
        <v>814</v>
      </c>
      <c r="E122" s="52" t="str">
        <f t="shared" si="1"/>
        <v>OC034藏藍L</v>
      </c>
      <c r="F122" s="61" t="s">
        <v>564</v>
      </c>
      <c r="G122" s="63">
        <v>3650</v>
      </c>
      <c r="H122" s="55">
        <v>4056</v>
      </c>
    </row>
    <row r="123" spans="1:8" ht="16.5">
      <c r="A123" s="61" t="s">
        <v>396</v>
      </c>
      <c r="B123" s="52" t="s">
        <v>251</v>
      </c>
      <c r="C123" s="66" t="s">
        <v>811</v>
      </c>
      <c r="D123" s="53" t="s">
        <v>810</v>
      </c>
      <c r="E123" s="52" t="str">
        <f t="shared" si="1"/>
        <v>OC034藏藍LL</v>
      </c>
      <c r="F123" s="61" t="s">
        <v>565</v>
      </c>
      <c r="G123" s="63">
        <v>3850</v>
      </c>
      <c r="H123" s="55">
        <v>4278</v>
      </c>
    </row>
    <row r="124" spans="1:8" ht="16.5">
      <c r="A124" s="61" t="s">
        <v>248</v>
      </c>
      <c r="B124" s="52" t="s">
        <v>251</v>
      </c>
      <c r="C124" s="66" t="s">
        <v>769</v>
      </c>
      <c r="D124" s="53" t="s">
        <v>799</v>
      </c>
      <c r="E124" s="52" t="str">
        <f t="shared" si="1"/>
        <v>OC034藍色M</v>
      </c>
      <c r="F124" s="61" t="s">
        <v>566</v>
      </c>
      <c r="G124" s="63">
        <v>3650</v>
      </c>
      <c r="H124" s="55">
        <v>4056</v>
      </c>
    </row>
    <row r="125" spans="1:8" ht="16.5">
      <c r="A125" s="61" t="s">
        <v>249</v>
      </c>
      <c r="B125" s="52" t="s">
        <v>251</v>
      </c>
      <c r="C125" s="66" t="s">
        <v>769</v>
      </c>
      <c r="D125" s="53" t="s">
        <v>814</v>
      </c>
      <c r="E125" s="52" t="str">
        <f t="shared" si="1"/>
        <v>OC034藍色L</v>
      </c>
      <c r="F125" s="61" t="s">
        <v>567</v>
      </c>
      <c r="G125" s="63">
        <v>3650</v>
      </c>
      <c r="H125" s="55">
        <v>4056</v>
      </c>
    </row>
    <row r="126" spans="1:8" ht="16.5">
      <c r="A126" s="61" t="s">
        <v>250</v>
      </c>
      <c r="B126" s="52" t="s">
        <v>251</v>
      </c>
      <c r="C126" s="66" t="s">
        <v>769</v>
      </c>
      <c r="D126" s="53" t="s">
        <v>810</v>
      </c>
      <c r="E126" s="52" t="str">
        <f t="shared" si="1"/>
        <v>OC034藍色LL</v>
      </c>
      <c r="F126" s="61" t="s">
        <v>568</v>
      </c>
      <c r="G126" s="63">
        <v>3850</v>
      </c>
      <c r="H126" s="55">
        <v>4278</v>
      </c>
    </row>
    <row r="127" spans="1:8" ht="16.5">
      <c r="A127" s="61" t="s">
        <v>90</v>
      </c>
      <c r="B127" s="52" t="s">
        <v>203</v>
      </c>
      <c r="C127" s="66" t="s">
        <v>764</v>
      </c>
      <c r="D127" s="61"/>
      <c r="E127" s="52" t="str">
        <f t="shared" si="1"/>
        <v>OC035黑色</v>
      </c>
      <c r="F127" s="61" t="s">
        <v>569</v>
      </c>
      <c r="G127" s="63">
        <v>3900</v>
      </c>
      <c r="H127" s="55">
        <v>4333</v>
      </c>
    </row>
    <row r="128" spans="1:8" ht="16.5">
      <c r="A128" s="61" t="s">
        <v>397</v>
      </c>
      <c r="B128" s="52" t="s">
        <v>841</v>
      </c>
      <c r="C128" s="66" t="s">
        <v>812</v>
      </c>
      <c r="D128" s="53" t="s">
        <v>799</v>
      </c>
      <c r="E128" s="52" t="str">
        <f t="shared" si="1"/>
        <v>OC036灰綠M</v>
      </c>
      <c r="F128" s="61" t="s">
        <v>570</v>
      </c>
      <c r="G128" s="63">
        <v>1215</v>
      </c>
      <c r="H128" s="55">
        <v>1350</v>
      </c>
    </row>
    <row r="129" spans="1:8" ht="16.5">
      <c r="A129" s="61" t="s">
        <v>398</v>
      </c>
      <c r="B129" s="52" t="s">
        <v>841</v>
      </c>
      <c r="C129" s="66" t="s">
        <v>812</v>
      </c>
      <c r="D129" s="53" t="s">
        <v>810</v>
      </c>
      <c r="E129" s="52" t="str">
        <f t="shared" ref="E129:E192" si="2">+B129&amp;C129&amp;D129</f>
        <v>OC036灰綠LL</v>
      </c>
      <c r="F129" s="61" t="s">
        <v>571</v>
      </c>
      <c r="G129" s="63">
        <v>1315</v>
      </c>
      <c r="H129" s="55">
        <v>1461</v>
      </c>
    </row>
    <row r="130" spans="1:8" ht="17.25">
      <c r="A130" s="61" t="s">
        <v>900</v>
      </c>
      <c r="B130" s="52" t="s">
        <v>842</v>
      </c>
      <c r="C130" s="68" t="s">
        <v>771</v>
      </c>
      <c r="D130" s="53" t="s">
        <v>901</v>
      </c>
      <c r="E130" s="52" t="str">
        <f t="shared" si="2"/>
        <v>OC039藍綠M</v>
      </c>
      <c r="F130" s="61" t="s">
        <v>902</v>
      </c>
      <c r="G130" s="63">
        <v>1915</v>
      </c>
      <c r="H130" s="55">
        <v>2128</v>
      </c>
    </row>
    <row r="131" spans="1:8" ht="17.25">
      <c r="A131" s="61" t="s">
        <v>399</v>
      </c>
      <c r="B131" s="52" t="s">
        <v>842</v>
      </c>
      <c r="C131" s="68" t="s">
        <v>771</v>
      </c>
      <c r="D131" s="53" t="s">
        <v>814</v>
      </c>
      <c r="E131" s="52" t="str">
        <f t="shared" si="2"/>
        <v>OC039藍綠L</v>
      </c>
      <c r="F131" s="61" t="s">
        <v>572</v>
      </c>
      <c r="G131" s="63">
        <v>1915</v>
      </c>
      <c r="H131" s="55">
        <v>2128</v>
      </c>
    </row>
    <row r="132" spans="1:8" ht="17.25">
      <c r="A132" s="61" t="s">
        <v>400</v>
      </c>
      <c r="B132" s="52" t="s">
        <v>842</v>
      </c>
      <c r="C132" s="68" t="s">
        <v>771</v>
      </c>
      <c r="D132" s="53" t="s">
        <v>810</v>
      </c>
      <c r="E132" s="52" t="str">
        <f t="shared" si="2"/>
        <v>OC039藍綠LL</v>
      </c>
      <c r="F132" s="61" t="s">
        <v>573</v>
      </c>
      <c r="G132" s="63">
        <v>2000</v>
      </c>
      <c r="H132" s="55">
        <v>2222</v>
      </c>
    </row>
    <row r="133" spans="1:8" ht="17.25">
      <c r="A133" s="61" t="s">
        <v>903</v>
      </c>
      <c r="B133" s="52" t="s">
        <v>843</v>
      </c>
      <c r="C133" s="68" t="s">
        <v>771</v>
      </c>
      <c r="D133" s="53" t="s">
        <v>799</v>
      </c>
      <c r="E133" s="52" t="str">
        <f t="shared" si="2"/>
        <v>OC040藍綠M</v>
      </c>
      <c r="F133" s="61" t="s">
        <v>904</v>
      </c>
      <c r="G133" s="63">
        <v>2030</v>
      </c>
      <c r="H133" s="55">
        <v>2256</v>
      </c>
    </row>
    <row r="134" spans="1:8" ht="17.25">
      <c r="A134" s="61" t="s">
        <v>401</v>
      </c>
      <c r="B134" s="52" t="s">
        <v>843</v>
      </c>
      <c r="C134" s="68" t="s">
        <v>771</v>
      </c>
      <c r="D134" s="53" t="s">
        <v>814</v>
      </c>
      <c r="E134" s="52" t="str">
        <f t="shared" si="2"/>
        <v>OC040藍綠L</v>
      </c>
      <c r="F134" s="61" t="s">
        <v>574</v>
      </c>
      <c r="G134" s="63">
        <v>2030</v>
      </c>
      <c r="H134" s="55">
        <v>2256</v>
      </c>
    </row>
    <row r="135" spans="1:8" ht="17.25">
      <c r="A135" s="61" t="s">
        <v>360</v>
      </c>
      <c r="B135" s="52" t="s">
        <v>361</v>
      </c>
      <c r="C135" s="68" t="s">
        <v>765</v>
      </c>
      <c r="D135" s="53" t="s">
        <v>809</v>
      </c>
      <c r="E135" s="52" t="str">
        <f t="shared" si="2"/>
        <v>OC043黑色S</v>
      </c>
      <c r="F135" s="61" t="s">
        <v>575</v>
      </c>
      <c r="G135" s="63">
        <v>3220</v>
      </c>
      <c r="H135" s="55">
        <v>3578</v>
      </c>
    </row>
    <row r="136" spans="1:8" ht="16.5">
      <c r="A136" s="61" t="s">
        <v>402</v>
      </c>
      <c r="B136" s="52" t="s">
        <v>844</v>
      </c>
      <c r="C136" s="66" t="s">
        <v>764</v>
      </c>
      <c r="D136" s="53" t="s">
        <v>799</v>
      </c>
      <c r="E136" s="52" t="str">
        <f t="shared" si="2"/>
        <v>OC048黑色M</v>
      </c>
      <c r="F136" s="61" t="s">
        <v>576</v>
      </c>
      <c r="G136" s="63">
        <v>3510</v>
      </c>
      <c r="H136" s="55">
        <v>3900</v>
      </c>
    </row>
    <row r="137" spans="1:8" ht="16.5">
      <c r="A137" s="61" t="s">
        <v>403</v>
      </c>
      <c r="B137" s="52" t="s">
        <v>844</v>
      </c>
      <c r="C137" s="66" t="s">
        <v>764</v>
      </c>
      <c r="D137" s="53" t="s">
        <v>814</v>
      </c>
      <c r="E137" s="52" t="str">
        <f t="shared" si="2"/>
        <v>OC048黑色L</v>
      </c>
      <c r="F137" s="61" t="s">
        <v>577</v>
      </c>
      <c r="G137" s="63">
        <v>3510</v>
      </c>
      <c r="H137" s="55">
        <v>3900</v>
      </c>
    </row>
    <row r="138" spans="1:8" ht="16.5">
      <c r="A138" s="61" t="s">
        <v>404</v>
      </c>
      <c r="B138" s="52" t="s">
        <v>844</v>
      </c>
      <c r="C138" s="66" t="s">
        <v>764</v>
      </c>
      <c r="D138" s="53" t="s">
        <v>810</v>
      </c>
      <c r="E138" s="52" t="str">
        <f t="shared" si="2"/>
        <v>OC048黑色LL</v>
      </c>
      <c r="F138" s="61" t="s">
        <v>578</v>
      </c>
      <c r="G138" s="63">
        <v>3630</v>
      </c>
      <c r="H138" s="55">
        <v>4033</v>
      </c>
    </row>
    <row r="139" spans="1:8" ht="16.5">
      <c r="A139" s="61" t="s">
        <v>405</v>
      </c>
      <c r="B139" s="52" t="s">
        <v>845</v>
      </c>
      <c r="C139" s="66" t="s">
        <v>834</v>
      </c>
      <c r="D139" s="53" t="s">
        <v>810</v>
      </c>
      <c r="E139" s="52" t="str">
        <f t="shared" si="2"/>
        <v>OC049水藍LL</v>
      </c>
      <c r="F139" s="61" t="s">
        <v>579</v>
      </c>
      <c r="G139" s="63">
        <v>1760</v>
      </c>
      <c r="H139" s="55">
        <v>1956</v>
      </c>
    </row>
    <row r="140" spans="1:8" ht="16.5">
      <c r="A140" s="61" t="s">
        <v>406</v>
      </c>
      <c r="B140" s="52" t="s">
        <v>846</v>
      </c>
      <c r="C140" s="66" t="s">
        <v>770</v>
      </c>
      <c r="D140" s="53" t="s">
        <v>799</v>
      </c>
      <c r="E140" s="52" t="str">
        <f t="shared" si="2"/>
        <v>OC050藍綠M</v>
      </c>
      <c r="F140" s="61" t="s">
        <v>580</v>
      </c>
      <c r="G140" s="63">
        <v>1810</v>
      </c>
      <c r="H140" s="55">
        <v>2011</v>
      </c>
    </row>
    <row r="141" spans="1:8" ht="16.5">
      <c r="A141" s="61" t="s">
        <v>407</v>
      </c>
      <c r="B141" s="52" t="s">
        <v>846</v>
      </c>
      <c r="C141" s="66" t="s">
        <v>770</v>
      </c>
      <c r="D141" s="53" t="s">
        <v>814</v>
      </c>
      <c r="E141" s="52" t="str">
        <f t="shared" si="2"/>
        <v>OC050藍綠L</v>
      </c>
      <c r="F141" s="61" t="s">
        <v>581</v>
      </c>
      <c r="G141" s="63">
        <v>1810</v>
      </c>
      <c r="H141" s="55">
        <v>2011</v>
      </c>
    </row>
    <row r="142" spans="1:8" ht="16.5">
      <c r="A142" s="61" t="s">
        <v>408</v>
      </c>
      <c r="B142" s="52" t="s">
        <v>846</v>
      </c>
      <c r="C142" s="66" t="s">
        <v>770</v>
      </c>
      <c r="D142" s="53" t="s">
        <v>810</v>
      </c>
      <c r="E142" s="52" t="str">
        <f t="shared" si="2"/>
        <v>OC050藍綠LL</v>
      </c>
      <c r="F142" s="61" t="s">
        <v>582</v>
      </c>
      <c r="G142" s="63">
        <v>1930</v>
      </c>
      <c r="H142" s="55">
        <v>2144</v>
      </c>
    </row>
    <row r="143" spans="1:8" ht="16.5">
      <c r="A143" s="61" t="s">
        <v>409</v>
      </c>
      <c r="B143" s="52" t="s">
        <v>847</v>
      </c>
      <c r="C143" s="66" t="s">
        <v>784</v>
      </c>
      <c r="D143" s="53" t="s">
        <v>799</v>
      </c>
      <c r="E143" s="52" t="str">
        <f t="shared" si="2"/>
        <v>OC051深藍M</v>
      </c>
      <c r="F143" s="61" t="s">
        <v>583</v>
      </c>
      <c r="G143" s="63">
        <v>3510</v>
      </c>
      <c r="H143" s="55">
        <v>3900</v>
      </c>
    </row>
    <row r="144" spans="1:8" ht="16.5">
      <c r="A144" s="61" t="s">
        <v>410</v>
      </c>
      <c r="B144" s="52" t="s">
        <v>847</v>
      </c>
      <c r="C144" s="66" t="s">
        <v>784</v>
      </c>
      <c r="D144" s="53" t="s">
        <v>814</v>
      </c>
      <c r="E144" s="52" t="str">
        <f t="shared" si="2"/>
        <v>OC051深藍L</v>
      </c>
      <c r="F144" s="61" t="s">
        <v>584</v>
      </c>
      <c r="G144" s="63">
        <v>3510</v>
      </c>
      <c r="H144" s="55">
        <v>3900</v>
      </c>
    </row>
    <row r="145" spans="1:8" ht="16.5">
      <c r="A145" s="61" t="s">
        <v>411</v>
      </c>
      <c r="B145" s="52" t="s">
        <v>369</v>
      </c>
      <c r="C145" s="66" t="s">
        <v>779</v>
      </c>
      <c r="D145" s="53" t="s">
        <v>814</v>
      </c>
      <c r="E145" s="52" t="str">
        <f t="shared" si="2"/>
        <v>OC052淺粉L</v>
      </c>
      <c r="F145" s="61" t="s">
        <v>585</v>
      </c>
      <c r="G145" s="63">
        <v>3450</v>
      </c>
      <c r="H145" s="55">
        <v>3833</v>
      </c>
    </row>
    <row r="146" spans="1:8" ht="16.5">
      <c r="A146" s="61" t="s">
        <v>412</v>
      </c>
      <c r="B146" s="52" t="s">
        <v>369</v>
      </c>
      <c r="C146" s="66" t="s">
        <v>779</v>
      </c>
      <c r="D146" s="53" t="s">
        <v>810</v>
      </c>
      <c r="E146" s="52" t="str">
        <f t="shared" si="2"/>
        <v>OC052淺粉LL</v>
      </c>
      <c r="F146" s="61" t="s">
        <v>586</v>
      </c>
      <c r="G146" s="63">
        <v>3540</v>
      </c>
      <c r="H146" s="55">
        <v>3933</v>
      </c>
    </row>
    <row r="147" spans="1:8" ht="16.5">
      <c r="A147" s="61" t="s">
        <v>413</v>
      </c>
      <c r="B147" s="52" t="s">
        <v>849</v>
      </c>
      <c r="C147" s="66" t="s">
        <v>766</v>
      </c>
      <c r="D147" s="53" t="s">
        <v>809</v>
      </c>
      <c r="E147" s="52" t="str">
        <f t="shared" si="2"/>
        <v>OC055灰色S</v>
      </c>
      <c r="F147" s="61" t="s">
        <v>587</v>
      </c>
      <c r="G147" s="63">
        <v>2690</v>
      </c>
      <c r="H147" s="55">
        <v>2989</v>
      </c>
    </row>
    <row r="148" spans="1:8" ht="16.5">
      <c r="A148" s="61" t="s">
        <v>414</v>
      </c>
      <c r="B148" s="52" t="s">
        <v>849</v>
      </c>
      <c r="C148" s="66" t="s">
        <v>766</v>
      </c>
      <c r="D148" s="53" t="s">
        <v>799</v>
      </c>
      <c r="E148" s="52" t="str">
        <f t="shared" si="2"/>
        <v>OC055灰色M</v>
      </c>
      <c r="F148" s="61" t="s">
        <v>588</v>
      </c>
      <c r="G148" s="63">
        <v>2690</v>
      </c>
      <c r="H148" s="55">
        <v>2989</v>
      </c>
    </row>
    <row r="149" spans="1:8" ht="16.5">
      <c r="A149" s="61" t="s">
        <v>415</v>
      </c>
      <c r="B149" s="52" t="s">
        <v>849</v>
      </c>
      <c r="C149" s="66" t="s">
        <v>766</v>
      </c>
      <c r="D149" s="53" t="s">
        <v>814</v>
      </c>
      <c r="E149" s="52" t="str">
        <f t="shared" si="2"/>
        <v>OC055灰色L</v>
      </c>
      <c r="F149" s="61" t="s">
        <v>589</v>
      </c>
      <c r="G149" s="63">
        <v>2690</v>
      </c>
      <c r="H149" s="55">
        <v>2989</v>
      </c>
    </row>
    <row r="150" spans="1:8" ht="16.5">
      <c r="A150" s="61" t="s">
        <v>416</v>
      </c>
      <c r="B150" s="52" t="s">
        <v>370</v>
      </c>
      <c r="C150" s="66" t="s">
        <v>766</v>
      </c>
      <c r="D150" s="53" t="s">
        <v>809</v>
      </c>
      <c r="E150" s="52" t="str">
        <f t="shared" si="2"/>
        <v>OC056灰色S</v>
      </c>
      <c r="F150" s="61" t="s">
        <v>590</v>
      </c>
      <c r="G150" s="63">
        <v>3275</v>
      </c>
      <c r="H150" s="55">
        <v>3639</v>
      </c>
    </row>
    <row r="151" spans="1:8" ht="16.5">
      <c r="A151" s="61" t="s">
        <v>417</v>
      </c>
      <c r="B151" s="52" t="s">
        <v>370</v>
      </c>
      <c r="C151" s="66" t="s">
        <v>766</v>
      </c>
      <c r="D151" s="53" t="s">
        <v>799</v>
      </c>
      <c r="E151" s="52" t="str">
        <f t="shared" si="2"/>
        <v>OC056灰色M</v>
      </c>
      <c r="F151" s="61" t="s">
        <v>591</v>
      </c>
      <c r="G151" s="63">
        <v>3275</v>
      </c>
      <c r="H151" s="55">
        <v>3639</v>
      </c>
    </row>
    <row r="152" spans="1:8" ht="16.5">
      <c r="A152" s="61" t="s">
        <v>418</v>
      </c>
      <c r="B152" s="52" t="s">
        <v>370</v>
      </c>
      <c r="C152" s="66" t="s">
        <v>766</v>
      </c>
      <c r="D152" s="53" t="s">
        <v>814</v>
      </c>
      <c r="E152" s="52" t="str">
        <f t="shared" si="2"/>
        <v>OC056灰色L</v>
      </c>
      <c r="F152" s="61" t="s">
        <v>592</v>
      </c>
      <c r="G152" s="63">
        <v>3275</v>
      </c>
      <c r="H152" s="55">
        <v>3639</v>
      </c>
    </row>
    <row r="153" spans="1:8" ht="16.5">
      <c r="A153" s="61" t="s">
        <v>419</v>
      </c>
      <c r="B153" s="52" t="s">
        <v>370</v>
      </c>
      <c r="C153" s="66" t="s">
        <v>766</v>
      </c>
      <c r="D153" s="53" t="s">
        <v>810</v>
      </c>
      <c r="E153" s="52" t="str">
        <f t="shared" si="2"/>
        <v>OC056灰色LL</v>
      </c>
      <c r="F153" s="61" t="s">
        <v>593</v>
      </c>
      <c r="G153" s="63">
        <v>3395</v>
      </c>
      <c r="H153" s="55">
        <v>3772</v>
      </c>
    </row>
    <row r="154" spans="1:8" ht="16.5">
      <c r="A154" s="61" t="s">
        <v>420</v>
      </c>
      <c r="B154" s="52" t="s">
        <v>371</v>
      </c>
      <c r="C154" s="66" t="s">
        <v>766</v>
      </c>
      <c r="D154" s="53" t="s">
        <v>799</v>
      </c>
      <c r="E154" s="52" t="str">
        <f t="shared" si="2"/>
        <v>OC057灰色M</v>
      </c>
      <c r="F154" s="61" t="s">
        <v>594</v>
      </c>
      <c r="G154" s="63">
        <v>2690</v>
      </c>
      <c r="H154" s="55">
        <v>2989</v>
      </c>
    </row>
    <row r="155" spans="1:8" ht="16.5">
      <c r="A155" s="61" t="s">
        <v>421</v>
      </c>
      <c r="B155" s="52" t="s">
        <v>371</v>
      </c>
      <c r="C155" s="66" t="s">
        <v>766</v>
      </c>
      <c r="D155" s="53" t="s">
        <v>814</v>
      </c>
      <c r="E155" s="52" t="str">
        <f t="shared" si="2"/>
        <v>OC057灰色L</v>
      </c>
      <c r="F155" s="61" t="s">
        <v>595</v>
      </c>
      <c r="G155" s="63">
        <v>2690</v>
      </c>
      <c r="H155" s="55">
        <v>2989</v>
      </c>
    </row>
    <row r="156" spans="1:8" ht="16.5">
      <c r="A156" s="61" t="s">
        <v>422</v>
      </c>
      <c r="B156" s="52" t="s">
        <v>371</v>
      </c>
      <c r="C156" s="66" t="s">
        <v>766</v>
      </c>
      <c r="D156" s="53" t="s">
        <v>810</v>
      </c>
      <c r="E156" s="52" t="str">
        <f t="shared" si="2"/>
        <v>OC057灰色LL</v>
      </c>
      <c r="F156" s="61" t="s">
        <v>596</v>
      </c>
      <c r="G156" s="63">
        <v>2780</v>
      </c>
      <c r="H156" s="55">
        <v>3089</v>
      </c>
    </row>
    <row r="157" spans="1:8" ht="16.5">
      <c r="A157" s="61" t="s">
        <v>423</v>
      </c>
      <c r="B157" s="52" t="s">
        <v>372</v>
      </c>
      <c r="C157" s="66" t="s">
        <v>766</v>
      </c>
      <c r="D157" s="53" t="s">
        <v>799</v>
      </c>
      <c r="E157" s="52" t="str">
        <f t="shared" si="2"/>
        <v>OC058灰色M</v>
      </c>
      <c r="F157" s="61" t="s">
        <v>597</v>
      </c>
      <c r="G157" s="63">
        <v>2430</v>
      </c>
      <c r="H157" s="55">
        <v>2700</v>
      </c>
    </row>
    <row r="158" spans="1:8" ht="16.5">
      <c r="A158" s="61" t="s">
        <v>424</v>
      </c>
      <c r="B158" s="52" t="s">
        <v>375</v>
      </c>
      <c r="C158" s="66" t="s">
        <v>850</v>
      </c>
      <c r="D158" s="53" t="s">
        <v>799</v>
      </c>
      <c r="E158" s="52" t="str">
        <f t="shared" si="2"/>
        <v>OC059杏色M</v>
      </c>
      <c r="F158" s="61" t="s">
        <v>598</v>
      </c>
      <c r="G158" s="63">
        <v>3650</v>
      </c>
      <c r="H158" s="55">
        <v>4056</v>
      </c>
    </row>
    <row r="159" spans="1:8" ht="16.5">
      <c r="A159" s="61" t="s">
        <v>425</v>
      </c>
      <c r="B159" s="52" t="s">
        <v>375</v>
      </c>
      <c r="C159" s="66" t="s">
        <v>850</v>
      </c>
      <c r="D159" s="53" t="s">
        <v>814</v>
      </c>
      <c r="E159" s="52" t="str">
        <f t="shared" si="2"/>
        <v>OC059杏色L</v>
      </c>
      <c r="F159" s="61" t="s">
        <v>599</v>
      </c>
      <c r="G159" s="63">
        <v>3650</v>
      </c>
      <c r="H159" s="55">
        <v>4056</v>
      </c>
    </row>
    <row r="160" spans="1:8" ht="16.5">
      <c r="A160" s="61" t="s">
        <v>426</v>
      </c>
      <c r="B160" s="52" t="s">
        <v>375</v>
      </c>
      <c r="C160" s="66" t="s">
        <v>850</v>
      </c>
      <c r="D160" s="53" t="s">
        <v>810</v>
      </c>
      <c r="E160" s="52" t="str">
        <f t="shared" si="2"/>
        <v>OC059杏色LL</v>
      </c>
      <c r="F160" s="61" t="s">
        <v>600</v>
      </c>
      <c r="G160" s="63">
        <v>3780</v>
      </c>
      <c r="H160" s="55">
        <v>4200</v>
      </c>
    </row>
    <row r="161" spans="1:8" ht="16.5">
      <c r="A161" s="61" t="s">
        <v>427</v>
      </c>
      <c r="B161" s="52" t="s">
        <v>851</v>
      </c>
      <c r="C161" s="66" t="s">
        <v>820</v>
      </c>
      <c r="D161" s="53" t="s">
        <v>814</v>
      </c>
      <c r="E161" s="52" t="str">
        <f t="shared" si="2"/>
        <v>OC060黑色*白色L</v>
      </c>
      <c r="F161" s="61" t="s">
        <v>601</v>
      </c>
      <c r="G161" s="63">
        <v>4700</v>
      </c>
      <c r="H161" s="55">
        <v>5222</v>
      </c>
    </row>
    <row r="162" spans="1:8" ht="16.5">
      <c r="A162" s="61" t="s">
        <v>428</v>
      </c>
      <c r="B162" s="52" t="s">
        <v>852</v>
      </c>
      <c r="C162" s="66" t="s">
        <v>820</v>
      </c>
      <c r="D162" s="53" t="s">
        <v>799</v>
      </c>
      <c r="E162" s="52" t="str">
        <f t="shared" si="2"/>
        <v>OC061黑色*白色M</v>
      </c>
      <c r="F162" s="61" t="s">
        <v>602</v>
      </c>
      <c r="G162" s="63">
        <v>3130</v>
      </c>
      <c r="H162" s="55">
        <v>3478</v>
      </c>
    </row>
    <row r="163" spans="1:8" ht="16.5">
      <c r="A163" s="61" t="s">
        <v>429</v>
      </c>
      <c r="B163" s="52" t="s">
        <v>852</v>
      </c>
      <c r="C163" s="66" t="s">
        <v>820</v>
      </c>
      <c r="D163" s="53" t="s">
        <v>814</v>
      </c>
      <c r="E163" s="52" t="str">
        <f t="shared" si="2"/>
        <v>OC061黑色*白色L</v>
      </c>
      <c r="F163" s="61" t="s">
        <v>603</v>
      </c>
      <c r="G163" s="63">
        <v>3130</v>
      </c>
      <c r="H163" s="55">
        <v>3478</v>
      </c>
    </row>
    <row r="164" spans="1:8" ht="16.5">
      <c r="A164" s="61" t="s">
        <v>430</v>
      </c>
      <c r="B164" s="52" t="s">
        <v>852</v>
      </c>
      <c r="C164" s="66" t="s">
        <v>820</v>
      </c>
      <c r="D164" s="53" t="s">
        <v>810</v>
      </c>
      <c r="E164" s="52" t="str">
        <f t="shared" si="2"/>
        <v>OC061黑色*白色LL</v>
      </c>
      <c r="F164" s="61" t="s">
        <v>604</v>
      </c>
      <c r="G164" s="63">
        <v>3340</v>
      </c>
      <c r="H164" s="55">
        <v>3711</v>
      </c>
    </row>
    <row r="165" spans="1:8" ht="16.5">
      <c r="A165" s="61" t="s">
        <v>431</v>
      </c>
      <c r="B165" s="52" t="s">
        <v>853</v>
      </c>
      <c r="C165" s="66" t="s">
        <v>764</v>
      </c>
      <c r="D165" s="53" t="s">
        <v>799</v>
      </c>
      <c r="E165" s="52" t="str">
        <f t="shared" si="2"/>
        <v>OC062黑色M</v>
      </c>
      <c r="F165" s="61" t="s">
        <v>605</v>
      </c>
      <c r="G165" s="63">
        <v>1460</v>
      </c>
      <c r="H165" s="55">
        <v>1622</v>
      </c>
    </row>
    <row r="166" spans="1:8" ht="16.5">
      <c r="A166" s="61" t="s">
        <v>432</v>
      </c>
      <c r="B166" s="52" t="s">
        <v>853</v>
      </c>
      <c r="C166" s="66" t="s">
        <v>764</v>
      </c>
      <c r="D166" s="53" t="s">
        <v>814</v>
      </c>
      <c r="E166" s="52" t="str">
        <f t="shared" si="2"/>
        <v>OC062黑色L</v>
      </c>
      <c r="F166" s="61" t="s">
        <v>606</v>
      </c>
      <c r="G166" s="63">
        <v>1460</v>
      </c>
      <c r="H166" s="55">
        <v>1622</v>
      </c>
    </row>
    <row r="167" spans="1:8" ht="17.25">
      <c r="A167" s="61" t="s">
        <v>949</v>
      </c>
      <c r="B167" s="52" t="s">
        <v>952</v>
      </c>
      <c r="C167" s="68" t="s">
        <v>953</v>
      </c>
      <c r="D167" s="53" t="s">
        <v>954</v>
      </c>
      <c r="E167" s="52" t="str">
        <f t="shared" si="2"/>
        <v>OC063灰綠S</v>
      </c>
      <c r="F167" s="61" t="s">
        <v>957</v>
      </c>
      <c r="G167" s="63">
        <v>3130</v>
      </c>
      <c r="H167" s="55">
        <v>3478</v>
      </c>
    </row>
    <row r="168" spans="1:8" ht="17.25">
      <c r="A168" s="61" t="s">
        <v>950</v>
      </c>
      <c r="B168" s="52" t="s">
        <v>952</v>
      </c>
      <c r="C168" s="68" t="s">
        <v>953</v>
      </c>
      <c r="D168" s="53" t="s">
        <v>955</v>
      </c>
      <c r="E168" s="52" t="str">
        <f t="shared" si="2"/>
        <v>OC063灰綠M</v>
      </c>
      <c r="F168" s="61" t="s">
        <v>958</v>
      </c>
      <c r="G168" s="63">
        <v>3220</v>
      </c>
      <c r="H168" s="55">
        <v>3578</v>
      </c>
    </row>
    <row r="169" spans="1:8" ht="17.25">
      <c r="A169" s="61" t="s">
        <v>951</v>
      </c>
      <c r="B169" s="52" t="s">
        <v>952</v>
      </c>
      <c r="C169" s="68" t="s">
        <v>953</v>
      </c>
      <c r="D169" s="53" t="s">
        <v>956</v>
      </c>
      <c r="E169" s="52" t="str">
        <f t="shared" si="2"/>
        <v>OC063灰綠L</v>
      </c>
      <c r="F169" s="61" t="s">
        <v>959</v>
      </c>
      <c r="G169" s="63">
        <v>3220</v>
      </c>
      <c r="H169" s="55">
        <v>3578</v>
      </c>
    </row>
    <row r="170" spans="1:8" ht="16.5">
      <c r="A170" s="61" t="s">
        <v>433</v>
      </c>
      <c r="B170" s="52" t="s">
        <v>855</v>
      </c>
      <c r="C170" s="66" t="s">
        <v>854</v>
      </c>
      <c r="D170" s="53" t="s">
        <v>799</v>
      </c>
      <c r="E170" s="52" t="str">
        <f t="shared" si="2"/>
        <v>OC065霧藍M</v>
      </c>
      <c r="F170" s="61" t="s">
        <v>607</v>
      </c>
      <c r="G170" s="63">
        <v>2100</v>
      </c>
      <c r="H170" s="55">
        <v>2333</v>
      </c>
    </row>
    <row r="171" spans="1:8" ht="16.5">
      <c r="A171" s="61" t="s">
        <v>434</v>
      </c>
      <c r="B171" s="52" t="s">
        <v>855</v>
      </c>
      <c r="C171" s="66" t="s">
        <v>854</v>
      </c>
      <c r="D171" s="53" t="s">
        <v>814</v>
      </c>
      <c r="E171" s="52" t="str">
        <f t="shared" si="2"/>
        <v>OC065霧藍L</v>
      </c>
      <c r="F171" s="61" t="s">
        <v>608</v>
      </c>
      <c r="G171" s="63">
        <v>2100</v>
      </c>
      <c r="H171" s="55">
        <v>2333</v>
      </c>
    </row>
    <row r="172" spans="1:8" ht="16.5">
      <c r="A172" s="61" t="s">
        <v>435</v>
      </c>
      <c r="B172" s="52" t="s">
        <v>855</v>
      </c>
      <c r="C172" s="66" t="s">
        <v>854</v>
      </c>
      <c r="D172" s="53" t="s">
        <v>810</v>
      </c>
      <c r="E172" s="52" t="str">
        <f t="shared" si="2"/>
        <v>OC065霧藍LL</v>
      </c>
      <c r="F172" s="61" t="s">
        <v>609</v>
      </c>
      <c r="G172" s="63">
        <v>2190</v>
      </c>
      <c r="H172" s="55">
        <v>2433</v>
      </c>
    </row>
    <row r="173" spans="1:8" ht="16.5">
      <c r="A173" s="61" t="s">
        <v>436</v>
      </c>
      <c r="B173" s="52" t="s">
        <v>856</v>
      </c>
      <c r="C173" s="66" t="s">
        <v>772</v>
      </c>
      <c r="D173" s="53" t="s">
        <v>791</v>
      </c>
      <c r="E173" s="52" t="str">
        <f t="shared" si="2"/>
        <v>OC066天空藍130CM</v>
      </c>
      <c r="F173" s="61" t="s">
        <v>610</v>
      </c>
      <c r="G173" s="63">
        <v>1200</v>
      </c>
      <c r="H173" s="55">
        <v>1333</v>
      </c>
    </row>
    <row r="174" spans="1:8" ht="16.5">
      <c r="A174" s="61" t="s">
        <v>437</v>
      </c>
      <c r="B174" s="52" t="s">
        <v>856</v>
      </c>
      <c r="C174" s="66" t="s">
        <v>772</v>
      </c>
      <c r="D174" s="61" t="s">
        <v>796</v>
      </c>
      <c r="E174" s="52" t="str">
        <f t="shared" si="2"/>
        <v>OC066天空藍150CM</v>
      </c>
      <c r="F174" s="61" t="s">
        <v>611</v>
      </c>
      <c r="G174" s="63">
        <v>1320</v>
      </c>
      <c r="H174" s="55">
        <v>1467</v>
      </c>
    </row>
    <row r="175" spans="1:8" ht="16.5">
      <c r="A175" s="61" t="s">
        <v>438</v>
      </c>
      <c r="B175" s="52" t="s">
        <v>857</v>
      </c>
      <c r="C175" s="66" t="s">
        <v>772</v>
      </c>
      <c r="D175" s="53" t="s">
        <v>791</v>
      </c>
      <c r="E175" s="52" t="str">
        <f t="shared" si="2"/>
        <v>OC067天空藍130CM</v>
      </c>
      <c r="F175" s="61" t="s">
        <v>612</v>
      </c>
      <c r="G175" s="63">
        <v>930</v>
      </c>
      <c r="H175" s="55">
        <v>1033</v>
      </c>
    </row>
    <row r="176" spans="1:8" ht="16.5">
      <c r="A176" s="61" t="s">
        <v>439</v>
      </c>
      <c r="B176" s="52" t="s">
        <v>857</v>
      </c>
      <c r="C176" s="66" t="s">
        <v>772</v>
      </c>
      <c r="D176" s="61" t="s">
        <v>796</v>
      </c>
      <c r="E176" s="52" t="str">
        <f t="shared" si="2"/>
        <v>OC067天空藍150CM</v>
      </c>
      <c r="F176" s="61" t="s">
        <v>613</v>
      </c>
      <c r="G176" s="63">
        <v>1020</v>
      </c>
      <c r="H176" s="55">
        <v>1133</v>
      </c>
    </row>
    <row r="177" spans="1:8" ht="16.5">
      <c r="A177" s="61" t="s">
        <v>440</v>
      </c>
      <c r="B177" s="52" t="s">
        <v>858</v>
      </c>
      <c r="C177" s="66" t="s">
        <v>820</v>
      </c>
      <c r="D177" s="53" t="s">
        <v>799</v>
      </c>
      <c r="E177" s="52" t="str">
        <f t="shared" si="2"/>
        <v>OC070黑色*白色M</v>
      </c>
      <c r="F177" s="61" t="s">
        <v>614</v>
      </c>
      <c r="G177" s="63">
        <v>4790</v>
      </c>
      <c r="H177" s="55">
        <v>5322</v>
      </c>
    </row>
    <row r="178" spans="1:8" ht="16.5">
      <c r="A178" s="61" t="s">
        <v>441</v>
      </c>
      <c r="B178" s="52" t="s">
        <v>858</v>
      </c>
      <c r="C178" s="66" t="s">
        <v>820</v>
      </c>
      <c r="D178" s="53" t="s">
        <v>814</v>
      </c>
      <c r="E178" s="52" t="str">
        <f t="shared" si="2"/>
        <v>OC070黑色*白色L</v>
      </c>
      <c r="F178" s="61" t="s">
        <v>615</v>
      </c>
      <c r="G178" s="63">
        <v>4790</v>
      </c>
      <c r="H178" s="55">
        <v>5322</v>
      </c>
    </row>
    <row r="179" spans="1:8" ht="16.5">
      <c r="A179" s="61" t="s">
        <v>442</v>
      </c>
      <c r="B179" s="52" t="s">
        <v>858</v>
      </c>
      <c r="C179" s="66" t="s">
        <v>820</v>
      </c>
      <c r="D179" s="53" t="s">
        <v>810</v>
      </c>
      <c r="E179" s="52" t="str">
        <f t="shared" si="2"/>
        <v>OC070黑色*白色LL</v>
      </c>
      <c r="F179" s="61" t="s">
        <v>616</v>
      </c>
      <c r="G179" s="63">
        <v>4910</v>
      </c>
      <c r="H179" s="55">
        <v>5456</v>
      </c>
    </row>
    <row r="180" spans="1:8" ht="16.5">
      <c r="A180" s="61" t="s">
        <v>443</v>
      </c>
      <c r="B180" s="52" t="s">
        <v>859</v>
      </c>
      <c r="C180" s="66" t="s">
        <v>822</v>
      </c>
      <c r="D180" s="53" t="s">
        <v>809</v>
      </c>
      <c r="E180" s="52" t="str">
        <f t="shared" si="2"/>
        <v>OC071寶藍S</v>
      </c>
      <c r="F180" s="61" t="s">
        <v>617</v>
      </c>
      <c r="G180" s="63">
        <v>3010</v>
      </c>
      <c r="H180" s="55">
        <v>3344</v>
      </c>
    </row>
    <row r="181" spans="1:8" ht="16.5">
      <c r="A181" s="61" t="s">
        <v>444</v>
      </c>
      <c r="B181" s="52" t="s">
        <v>859</v>
      </c>
      <c r="C181" s="66" t="s">
        <v>822</v>
      </c>
      <c r="D181" s="53" t="s">
        <v>799</v>
      </c>
      <c r="E181" s="52" t="str">
        <f t="shared" si="2"/>
        <v>OC071寶藍M</v>
      </c>
      <c r="F181" s="61" t="s">
        <v>618</v>
      </c>
      <c r="G181" s="63">
        <v>3160</v>
      </c>
      <c r="H181" s="55">
        <v>3511</v>
      </c>
    </row>
    <row r="182" spans="1:8" ht="16.5">
      <c r="A182" s="61" t="s">
        <v>445</v>
      </c>
      <c r="B182" s="52" t="s">
        <v>860</v>
      </c>
      <c r="C182" s="66" t="s">
        <v>818</v>
      </c>
      <c r="D182" s="53" t="s">
        <v>799</v>
      </c>
      <c r="E182" s="52" t="str">
        <f t="shared" si="2"/>
        <v>OC072酒紅M</v>
      </c>
      <c r="F182" s="61" t="s">
        <v>619</v>
      </c>
      <c r="G182" s="63">
        <v>2780</v>
      </c>
      <c r="H182" s="55">
        <v>3089</v>
      </c>
    </row>
    <row r="183" spans="1:8" ht="17.25">
      <c r="A183" s="61" t="s">
        <v>960</v>
      </c>
      <c r="B183" s="52" t="s">
        <v>966</v>
      </c>
      <c r="C183" s="68" t="s">
        <v>968</v>
      </c>
      <c r="D183" s="53" t="s">
        <v>799</v>
      </c>
      <c r="E183" s="52" t="str">
        <f t="shared" si="2"/>
        <v>OC073葡萄紫M</v>
      </c>
      <c r="F183" s="61" t="s">
        <v>969</v>
      </c>
      <c r="G183" s="63">
        <v>2045</v>
      </c>
      <c r="H183" s="55">
        <v>2272</v>
      </c>
    </row>
    <row r="184" spans="1:8" ht="17.25">
      <c r="A184" s="61" t="s">
        <v>961</v>
      </c>
      <c r="B184" s="52" t="s">
        <v>965</v>
      </c>
      <c r="C184" s="68" t="s">
        <v>968</v>
      </c>
      <c r="D184" s="53" t="s">
        <v>814</v>
      </c>
      <c r="E184" s="52" t="str">
        <f t="shared" si="2"/>
        <v>OC073葡萄紫L</v>
      </c>
      <c r="F184" s="70" t="s">
        <v>970</v>
      </c>
      <c r="G184" s="63">
        <v>2045</v>
      </c>
      <c r="H184" s="55">
        <v>2272</v>
      </c>
    </row>
    <row r="185" spans="1:8" ht="17.25">
      <c r="A185" s="61" t="s">
        <v>962</v>
      </c>
      <c r="B185" s="52" t="s">
        <v>966</v>
      </c>
      <c r="C185" s="68" t="s">
        <v>968</v>
      </c>
      <c r="D185" s="53" t="s">
        <v>810</v>
      </c>
      <c r="E185" s="52" t="str">
        <f t="shared" si="2"/>
        <v>OC073葡萄紫LL</v>
      </c>
      <c r="F185" s="70" t="s">
        <v>971</v>
      </c>
      <c r="G185" s="63">
        <v>2195</v>
      </c>
      <c r="H185" s="55">
        <v>2439</v>
      </c>
    </row>
    <row r="186" spans="1:8" ht="17.25">
      <c r="A186" s="61" t="s">
        <v>963</v>
      </c>
      <c r="B186" s="52" t="s">
        <v>967</v>
      </c>
      <c r="C186" s="68" t="s">
        <v>968</v>
      </c>
      <c r="D186" s="53" t="s">
        <v>799</v>
      </c>
      <c r="E186" s="52" t="str">
        <f t="shared" si="2"/>
        <v>OC074葡萄紫M</v>
      </c>
      <c r="F186" s="61" t="s">
        <v>972</v>
      </c>
      <c r="G186" s="63">
        <v>2300</v>
      </c>
      <c r="H186" s="55">
        <v>2556</v>
      </c>
    </row>
    <row r="187" spans="1:8" ht="17.25">
      <c r="A187" s="61" t="s">
        <v>964</v>
      </c>
      <c r="B187" s="52" t="s">
        <v>967</v>
      </c>
      <c r="C187" s="68" t="s">
        <v>968</v>
      </c>
      <c r="D187" s="53" t="s">
        <v>814</v>
      </c>
      <c r="E187" s="52" t="str">
        <f t="shared" si="2"/>
        <v>OC074葡萄紫L</v>
      </c>
      <c r="F187" s="70" t="s">
        <v>973</v>
      </c>
      <c r="G187" s="63">
        <v>2300</v>
      </c>
      <c r="H187" s="55">
        <v>2556</v>
      </c>
    </row>
    <row r="188" spans="1:8" ht="17.25">
      <c r="A188" s="61" t="s">
        <v>930</v>
      </c>
      <c r="B188" s="52" t="s">
        <v>936</v>
      </c>
      <c r="C188" s="68" t="s">
        <v>938</v>
      </c>
      <c r="D188" s="53" t="s">
        <v>799</v>
      </c>
      <c r="E188" s="52" t="str">
        <f t="shared" si="2"/>
        <v>OC075米白M</v>
      </c>
      <c r="F188" s="61" t="s">
        <v>927</v>
      </c>
      <c r="G188" s="63">
        <v>3950</v>
      </c>
      <c r="H188" s="55">
        <v>4389</v>
      </c>
    </row>
    <row r="189" spans="1:8" ht="17.25">
      <c r="A189" s="61" t="s">
        <v>931</v>
      </c>
      <c r="B189" s="52" t="s">
        <v>936</v>
      </c>
      <c r="C189" s="68" t="s">
        <v>938</v>
      </c>
      <c r="D189" s="53" t="s">
        <v>814</v>
      </c>
      <c r="E189" s="52" t="str">
        <f t="shared" si="2"/>
        <v>OC075米白L</v>
      </c>
      <c r="F189" s="61" t="s">
        <v>928</v>
      </c>
      <c r="G189" s="63">
        <v>3950</v>
      </c>
      <c r="H189" s="55">
        <v>4389</v>
      </c>
    </row>
    <row r="190" spans="1:8" ht="17.25">
      <c r="A190" s="61" t="s">
        <v>932</v>
      </c>
      <c r="B190" s="52" t="s">
        <v>936</v>
      </c>
      <c r="C190" s="68" t="s">
        <v>938</v>
      </c>
      <c r="D190" s="53" t="s">
        <v>810</v>
      </c>
      <c r="E190" s="52" t="str">
        <f t="shared" si="2"/>
        <v>OC075米白LL</v>
      </c>
      <c r="F190" s="61" t="s">
        <v>929</v>
      </c>
      <c r="G190" s="63">
        <v>4040</v>
      </c>
      <c r="H190" s="55">
        <v>4489</v>
      </c>
    </row>
    <row r="191" spans="1:8" ht="17.25">
      <c r="A191" s="61" t="s">
        <v>933</v>
      </c>
      <c r="B191" s="52" t="s">
        <v>937</v>
      </c>
      <c r="C191" s="68" t="s">
        <v>939</v>
      </c>
      <c r="D191" s="53" t="s">
        <v>799</v>
      </c>
      <c r="E191" s="52" t="str">
        <f t="shared" si="2"/>
        <v>OC076藤紫M</v>
      </c>
      <c r="F191" s="61" t="s">
        <v>940</v>
      </c>
      <c r="G191" s="63">
        <v>3950</v>
      </c>
      <c r="H191" s="55">
        <v>4389</v>
      </c>
    </row>
    <row r="192" spans="1:8" ht="17.25">
      <c r="A192" s="61" t="s">
        <v>934</v>
      </c>
      <c r="B192" s="52" t="s">
        <v>937</v>
      </c>
      <c r="C192" s="68" t="s">
        <v>939</v>
      </c>
      <c r="D192" s="53" t="s">
        <v>814</v>
      </c>
      <c r="E192" s="52" t="str">
        <f t="shared" si="2"/>
        <v>OC076藤紫L</v>
      </c>
      <c r="F192" s="61" t="s">
        <v>941</v>
      </c>
      <c r="G192" s="63">
        <v>3950</v>
      </c>
      <c r="H192" s="55">
        <v>4389</v>
      </c>
    </row>
    <row r="193" spans="1:8" ht="17.25">
      <c r="A193" s="61" t="s">
        <v>935</v>
      </c>
      <c r="B193" s="52" t="s">
        <v>937</v>
      </c>
      <c r="C193" s="68" t="s">
        <v>939</v>
      </c>
      <c r="D193" s="53" t="s">
        <v>810</v>
      </c>
      <c r="E193" s="52" t="str">
        <f t="shared" ref="E193:E265" si="3">+B193&amp;C193&amp;D193</f>
        <v>OC076藤紫LL</v>
      </c>
      <c r="F193" s="61" t="s">
        <v>942</v>
      </c>
      <c r="G193" s="63">
        <v>4040</v>
      </c>
      <c r="H193" s="55">
        <v>4489</v>
      </c>
    </row>
    <row r="194" spans="1:8" ht="17.25">
      <c r="A194" s="61" t="s">
        <v>1030</v>
      </c>
      <c r="B194" s="52" t="s">
        <v>1031</v>
      </c>
      <c r="C194" s="68" t="s">
        <v>1006</v>
      </c>
      <c r="D194" s="53"/>
      <c r="E194" s="52" t="str">
        <f t="shared" si="3"/>
        <v>OC077午夜藍</v>
      </c>
      <c r="F194" s="61" t="s">
        <v>1032</v>
      </c>
      <c r="G194" s="63">
        <v>3830</v>
      </c>
      <c r="H194" s="55">
        <v>4256</v>
      </c>
    </row>
    <row r="195" spans="1:8" ht="17.25">
      <c r="A195" s="61" t="s">
        <v>1033</v>
      </c>
      <c r="B195" s="52" t="s">
        <v>1039</v>
      </c>
      <c r="C195" s="68" t="s">
        <v>1015</v>
      </c>
      <c r="D195" s="53" t="s">
        <v>799</v>
      </c>
      <c r="E195" s="52" t="str">
        <f t="shared" si="3"/>
        <v>OC078灰色M</v>
      </c>
      <c r="F195" s="61" t="s">
        <v>1041</v>
      </c>
      <c r="G195" s="63">
        <v>3570</v>
      </c>
      <c r="H195" s="55">
        <v>3967</v>
      </c>
    </row>
    <row r="196" spans="1:8" ht="17.25">
      <c r="A196" s="61" t="s">
        <v>1034</v>
      </c>
      <c r="B196" s="52" t="s">
        <v>1039</v>
      </c>
      <c r="C196" s="68" t="s">
        <v>1015</v>
      </c>
      <c r="D196" s="53" t="s">
        <v>814</v>
      </c>
      <c r="E196" s="52" t="str">
        <f t="shared" si="3"/>
        <v>OC078灰色L</v>
      </c>
      <c r="F196" s="70" t="s">
        <v>1042</v>
      </c>
      <c r="G196" s="63">
        <v>3570</v>
      </c>
      <c r="H196" s="55">
        <v>3967</v>
      </c>
    </row>
    <row r="197" spans="1:8" ht="17.25">
      <c r="A197" s="61" t="s">
        <v>1035</v>
      </c>
      <c r="B197" s="52" t="s">
        <v>1039</v>
      </c>
      <c r="C197" s="68" t="s">
        <v>1015</v>
      </c>
      <c r="D197" s="53" t="s">
        <v>810</v>
      </c>
      <c r="E197" s="52" t="str">
        <f t="shared" si="3"/>
        <v>OC078灰色LL</v>
      </c>
      <c r="F197" s="70" t="s">
        <v>1043</v>
      </c>
      <c r="G197" s="63">
        <v>3750</v>
      </c>
      <c r="H197" s="55">
        <v>4167</v>
      </c>
    </row>
    <row r="198" spans="1:8" ht="17.25">
      <c r="A198" s="61" t="s">
        <v>1036</v>
      </c>
      <c r="B198" s="52" t="s">
        <v>1040</v>
      </c>
      <c r="C198" s="68" t="s">
        <v>1044</v>
      </c>
      <c r="D198" s="53" t="s">
        <v>799</v>
      </c>
      <c r="E198" s="52" t="str">
        <f t="shared" si="3"/>
        <v>OC079黑色M</v>
      </c>
      <c r="F198" s="61" t="s">
        <v>1045</v>
      </c>
      <c r="G198" s="63">
        <v>2100</v>
      </c>
      <c r="H198" s="55">
        <v>2333</v>
      </c>
    </row>
    <row r="199" spans="1:8" ht="17.25">
      <c r="A199" s="61" t="s">
        <v>1037</v>
      </c>
      <c r="B199" s="52" t="s">
        <v>1040</v>
      </c>
      <c r="C199" s="68" t="s">
        <v>1044</v>
      </c>
      <c r="D199" s="53" t="s">
        <v>814</v>
      </c>
      <c r="E199" s="52" t="str">
        <f t="shared" si="3"/>
        <v>OC079黑色L</v>
      </c>
      <c r="F199" s="70" t="s">
        <v>1046</v>
      </c>
      <c r="G199" s="63">
        <v>2100</v>
      </c>
      <c r="H199" s="55">
        <v>2333</v>
      </c>
    </row>
    <row r="200" spans="1:8" ht="17.25">
      <c r="A200" s="61" t="s">
        <v>1038</v>
      </c>
      <c r="B200" s="52" t="s">
        <v>1040</v>
      </c>
      <c r="C200" s="68" t="s">
        <v>1044</v>
      </c>
      <c r="D200" s="53" t="s">
        <v>810</v>
      </c>
      <c r="E200" s="52" t="str">
        <f t="shared" si="3"/>
        <v>OC079黑色LL</v>
      </c>
      <c r="F200" s="70" t="s">
        <v>1047</v>
      </c>
      <c r="G200" s="63">
        <v>2190</v>
      </c>
      <c r="H200" s="55">
        <v>2433</v>
      </c>
    </row>
    <row r="201" spans="1:8" ht="17.25">
      <c r="A201" s="61" t="s">
        <v>1052</v>
      </c>
      <c r="B201" s="52" t="s">
        <v>1056</v>
      </c>
      <c r="C201" s="68" t="s">
        <v>1057</v>
      </c>
      <c r="D201" s="53" t="s">
        <v>799</v>
      </c>
      <c r="E201" s="52" t="str">
        <f t="shared" si="3"/>
        <v>SG001深藍M</v>
      </c>
      <c r="F201" s="70" t="s">
        <v>1059</v>
      </c>
      <c r="G201" s="63">
        <v>1200</v>
      </c>
      <c r="H201" s="55">
        <v>1333</v>
      </c>
    </row>
    <row r="202" spans="1:8" ht="17.25">
      <c r="A202" s="61" t="s">
        <v>1053</v>
      </c>
      <c r="B202" s="52" t="s">
        <v>1056</v>
      </c>
      <c r="C202" s="68" t="s">
        <v>1057</v>
      </c>
      <c r="D202" s="53" t="s">
        <v>814</v>
      </c>
      <c r="E202" s="52" t="str">
        <f t="shared" si="3"/>
        <v>SG001深藍L</v>
      </c>
      <c r="F202" s="70" t="s">
        <v>1060</v>
      </c>
      <c r="G202" s="63">
        <v>1200</v>
      </c>
      <c r="H202" s="55">
        <v>1333</v>
      </c>
    </row>
    <row r="203" spans="1:8" ht="17.25">
      <c r="A203" s="61" t="s">
        <v>989</v>
      </c>
      <c r="B203" s="52" t="s">
        <v>991</v>
      </c>
      <c r="C203" s="68" t="s">
        <v>992</v>
      </c>
      <c r="D203" s="53" t="s">
        <v>993</v>
      </c>
      <c r="E203" s="52" t="str">
        <f t="shared" si="3"/>
        <v>SG001黑色M</v>
      </c>
      <c r="F203" s="61" t="s">
        <v>995</v>
      </c>
      <c r="G203" s="63">
        <v>1200</v>
      </c>
      <c r="H203" s="55">
        <v>1333</v>
      </c>
    </row>
    <row r="204" spans="1:8" ht="17.25">
      <c r="A204" s="61" t="s">
        <v>990</v>
      </c>
      <c r="B204" s="52" t="s">
        <v>991</v>
      </c>
      <c r="C204" s="68" t="s">
        <v>992</v>
      </c>
      <c r="D204" s="53" t="s">
        <v>994</v>
      </c>
      <c r="E204" s="52" t="str">
        <f t="shared" si="3"/>
        <v>SG001黑色L</v>
      </c>
      <c r="F204" s="70" t="s">
        <v>996</v>
      </c>
      <c r="G204" s="63">
        <v>1200</v>
      </c>
      <c r="H204" s="55">
        <v>1333</v>
      </c>
    </row>
    <row r="205" spans="1:8" ht="17.25">
      <c r="A205" s="61" t="s">
        <v>1054</v>
      </c>
      <c r="B205" s="52" t="s">
        <v>1056</v>
      </c>
      <c r="C205" s="68" t="s">
        <v>1058</v>
      </c>
      <c r="D205" s="53" t="s">
        <v>799</v>
      </c>
      <c r="E205" s="52" t="str">
        <f t="shared" si="3"/>
        <v>SG001水藍M</v>
      </c>
      <c r="F205" s="70" t="s">
        <v>1061</v>
      </c>
      <c r="G205" s="63">
        <v>1200</v>
      </c>
      <c r="H205" s="55">
        <v>1333</v>
      </c>
    </row>
    <row r="206" spans="1:8" ht="17.25">
      <c r="A206" s="61" t="s">
        <v>1055</v>
      </c>
      <c r="B206" s="52" t="s">
        <v>1056</v>
      </c>
      <c r="C206" s="68" t="s">
        <v>1058</v>
      </c>
      <c r="D206" s="53" t="s">
        <v>814</v>
      </c>
      <c r="E206" s="52" t="str">
        <f t="shared" si="3"/>
        <v>SG001水藍L</v>
      </c>
      <c r="F206" s="70" t="s">
        <v>1062</v>
      </c>
      <c r="G206" s="63">
        <v>1200</v>
      </c>
      <c r="H206" s="55">
        <v>1333</v>
      </c>
    </row>
    <row r="207" spans="1:8" ht="16.5">
      <c r="A207" s="61" t="s">
        <v>91</v>
      </c>
      <c r="B207" s="52" t="s">
        <v>204</v>
      </c>
      <c r="C207" s="66" t="s">
        <v>825</v>
      </c>
      <c r="D207" s="53" t="s">
        <v>799</v>
      </c>
      <c r="E207" s="52" t="str">
        <f t="shared" si="3"/>
        <v>SG011深灰M</v>
      </c>
      <c r="F207" s="61" t="s">
        <v>620</v>
      </c>
      <c r="G207" s="63">
        <v>760</v>
      </c>
      <c r="H207" s="55">
        <v>844</v>
      </c>
    </row>
    <row r="208" spans="1:8" ht="16.5">
      <c r="A208" s="61" t="s">
        <v>92</v>
      </c>
      <c r="B208" s="52" t="s">
        <v>204</v>
      </c>
      <c r="C208" s="66" t="s">
        <v>825</v>
      </c>
      <c r="D208" s="53" t="s">
        <v>814</v>
      </c>
      <c r="E208" s="52" t="str">
        <f t="shared" si="3"/>
        <v>SG011深灰L</v>
      </c>
      <c r="F208" s="61" t="s">
        <v>621</v>
      </c>
      <c r="G208" s="63">
        <v>760</v>
      </c>
      <c r="H208" s="55">
        <v>844</v>
      </c>
    </row>
    <row r="209" spans="1:8" ht="16.5">
      <c r="A209" s="61" t="s">
        <v>93</v>
      </c>
      <c r="B209" s="52" t="s">
        <v>205</v>
      </c>
      <c r="C209" s="66" t="s">
        <v>825</v>
      </c>
      <c r="D209" s="53" t="s">
        <v>799</v>
      </c>
      <c r="E209" s="52" t="str">
        <f t="shared" si="3"/>
        <v>SG012深灰M</v>
      </c>
      <c r="F209" s="61" t="s">
        <v>622</v>
      </c>
      <c r="G209" s="63">
        <v>920</v>
      </c>
      <c r="H209" s="55">
        <v>1022</v>
      </c>
    </row>
    <row r="210" spans="1:8" ht="16.5">
      <c r="A210" s="61" t="s">
        <v>924</v>
      </c>
      <c r="B210" s="52" t="s">
        <v>205</v>
      </c>
      <c r="C210" s="66" t="s">
        <v>825</v>
      </c>
      <c r="D210" s="53" t="s">
        <v>814</v>
      </c>
      <c r="E210" s="52" t="str">
        <f t="shared" si="3"/>
        <v>SG012深灰L</v>
      </c>
      <c r="F210" s="70" t="s">
        <v>925</v>
      </c>
      <c r="G210" s="63">
        <v>920</v>
      </c>
      <c r="H210" s="55">
        <v>1022</v>
      </c>
    </row>
    <row r="211" spans="1:8" s="50" customFormat="1" ht="16.5">
      <c r="A211" s="61" t="s">
        <v>94</v>
      </c>
      <c r="B211" s="52" t="s">
        <v>206</v>
      </c>
      <c r="C211" s="66" t="s">
        <v>861</v>
      </c>
      <c r="D211" s="53" t="s">
        <v>814</v>
      </c>
      <c r="E211" s="52" t="str">
        <f t="shared" si="3"/>
        <v>SG013米白色L</v>
      </c>
      <c r="F211" s="61" t="s">
        <v>623</v>
      </c>
      <c r="G211" s="63">
        <v>530</v>
      </c>
      <c r="H211" s="55">
        <v>589</v>
      </c>
    </row>
    <row r="212" spans="1:8" s="50" customFormat="1" ht="16.5">
      <c r="A212" s="61" t="s">
        <v>95</v>
      </c>
      <c r="B212" s="52" t="s">
        <v>206</v>
      </c>
      <c r="C212" s="66" t="s">
        <v>825</v>
      </c>
      <c r="D212" s="53" t="s">
        <v>799</v>
      </c>
      <c r="E212" s="52" t="str">
        <f t="shared" si="3"/>
        <v>SG013深灰M</v>
      </c>
      <c r="F212" s="61" t="s">
        <v>624</v>
      </c>
      <c r="G212" s="63">
        <v>530</v>
      </c>
      <c r="H212" s="55">
        <v>589</v>
      </c>
    </row>
    <row r="213" spans="1:8" s="50" customFormat="1" ht="16.5">
      <c r="A213" s="61" t="s">
        <v>96</v>
      </c>
      <c r="B213" s="52" t="s">
        <v>206</v>
      </c>
      <c r="C213" s="66" t="s">
        <v>825</v>
      </c>
      <c r="D213" s="53" t="s">
        <v>814</v>
      </c>
      <c r="E213" s="52" t="str">
        <f t="shared" si="3"/>
        <v>SG013深灰L</v>
      </c>
      <c r="F213" s="61" t="s">
        <v>625</v>
      </c>
      <c r="G213" s="63">
        <v>530</v>
      </c>
      <c r="H213" s="55">
        <v>589</v>
      </c>
    </row>
    <row r="214" spans="1:8" s="50" customFormat="1" ht="16.5">
      <c r="A214" s="61" t="s">
        <v>97</v>
      </c>
      <c r="B214" s="52" t="s">
        <v>207</v>
      </c>
      <c r="C214" s="66" t="s">
        <v>861</v>
      </c>
      <c r="D214" s="53" t="s">
        <v>799</v>
      </c>
      <c r="E214" s="52" t="str">
        <f t="shared" si="3"/>
        <v>SG014米白色M</v>
      </c>
      <c r="F214" s="61" t="s">
        <v>626</v>
      </c>
      <c r="G214" s="63">
        <v>530</v>
      </c>
      <c r="H214" s="55">
        <v>589</v>
      </c>
    </row>
    <row r="215" spans="1:8" s="50" customFormat="1" ht="16.5">
      <c r="A215" s="61" t="s">
        <v>98</v>
      </c>
      <c r="B215" s="52" t="s">
        <v>207</v>
      </c>
      <c r="C215" s="66" t="s">
        <v>825</v>
      </c>
      <c r="D215" s="53" t="s">
        <v>799</v>
      </c>
      <c r="E215" s="52" t="str">
        <f t="shared" si="3"/>
        <v>SG014深灰M</v>
      </c>
      <c r="F215" s="61" t="s">
        <v>627</v>
      </c>
      <c r="G215" s="63">
        <v>530</v>
      </c>
      <c r="H215" s="55">
        <v>589</v>
      </c>
    </row>
    <row r="216" spans="1:8" s="50" customFormat="1" ht="16.5">
      <c r="A216" s="61" t="s">
        <v>99</v>
      </c>
      <c r="B216" s="52" t="s">
        <v>207</v>
      </c>
      <c r="C216" s="66" t="s">
        <v>825</v>
      </c>
      <c r="D216" s="53" t="s">
        <v>814</v>
      </c>
      <c r="E216" s="52" t="str">
        <f t="shared" si="3"/>
        <v>SG014深灰L</v>
      </c>
      <c r="F216" s="61" t="s">
        <v>628</v>
      </c>
      <c r="G216" s="63">
        <v>530</v>
      </c>
      <c r="H216" s="55">
        <v>589</v>
      </c>
    </row>
    <row r="217" spans="1:8" s="50" customFormat="1">
      <c r="A217" s="67" t="s">
        <v>905</v>
      </c>
      <c r="B217" s="52" t="s">
        <v>906</v>
      </c>
      <c r="C217" s="67"/>
      <c r="D217" s="61"/>
      <c r="E217" s="52" t="str">
        <f t="shared" si="3"/>
        <v>UN11</v>
      </c>
      <c r="F217" s="61" t="s">
        <v>919</v>
      </c>
      <c r="G217" s="63">
        <v>930</v>
      </c>
      <c r="H217" s="55">
        <v>1033</v>
      </c>
    </row>
    <row r="218" spans="1:8" s="50" customFormat="1" ht="16.5">
      <c r="A218" s="67" t="s">
        <v>907</v>
      </c>
      <c r="B218" s="52" t="s">
        <v>911</v>
      </c>
      <c r="C218" s="66" t="s">
        <v>764</v>
      </c>
      <c r="D218" s="61" t="s">
        <v>901</v>
      </c>
      <c r="E218" s="52" t="str">
        <f t="shared" si="3"/>
        <v>UW011黑色M</v>
      </c>
      <c r="F218" s="61" t="s">
        <v>920</v>
      </c>
      <c r="G218" s="63">
        <v>1580</v>
      </c>
      <c r="H218" s="55">
        <v>1756</v>
      </c>
    </row>
    <row r="219" spans="1:8" s="50" customFormat="1" ht="16.5">
      <c r="A219" s="67" t="s">
        <v>908</v>
      </c>
      <c r="B219" s="52" t="s">
        <v>911</v>
      </c>
      <c r="C219" s="66" t="s">
        <v>764</v>
      </c>
      <c r="D219" s="61" t="s">
        <v>913</v>
      </c>
      <c r="E219" s="52" t="str">
        <f t="shared" si="3"/>
        <v>UW011黑色L</v>
      </c>
      <c r="F219" s="61" t="s">
        <v>921</v>
      </c>
      <c r="G219" s="63">
        <v>1580</v>
      </c>
      <c r="H219" s="55">
        <v>1756</v>
      </c>
    </row>
    <row r="220" spans="1:8" s="50" customFormat="1" ht="16.5">
      <c r="A220" s="67" t="s">
        <v>909</v>
      </c>
      <c r="B220" s="52" t="s">
        <v>912</v>
      </c>
      <c r="C220" s="66" t="s">
        <v>764</v>
      </c>
      <c r="D220" s="61" t="s">
        <v>901</v>
      </c>
      <c r="E220" s="52" t="str">
        <f t="shared" si="3"/>
        <v>UW012黑色M</v>
      </c>
      <c r="F220" s="61" t="s">
        <v>922</v>
      </c>
      <c r="G220" s="63">
        <v>1550</v>
      </c>
      <c r="H220" s="55">
        <v>1722</v>
      </c>
    </row>
    <row r="221" spans="1:8" s="50" customFormat="1" ht="16.5">
      <c r="A221" s="67" t="s">
        <v>910</v>
      </c>
      <c r="B221" s="52" t="s">
        <v>912</v>
      </c>
      <c r="C221" s="66" t="s">
        <v>764</v>
      </c>
      <c r="D221" s="61" t="s">
        <v>913</v>
      </c>
      <c r="E221" s="52" t="str">
        <f t="shared" si="3"/>
        <v>UW012黑色L</v>
      </c>
      <c r="F221" s="61" t="s">
        <v>923</v>
      </c>
      <c r="G221" s="63">
        <v>1550</v>
      </c>
      <c r="H221" s="55">
        <v>1722</v>
      </c>
    </row>
    <row r="222" spans="1:8" s="50" customFormat="1" ht="16.5">
      <c r="A222" s="61" t="s">
        <v>446</v>
      </c>
      <c r="B222" s="52" t="s">
        <v>247</v>
      </c>
      <c r="C222" s="66" t="s">
        <v>862</v>
      </c>
      <c r="D222" s="53" t="s">
        <v>809</v>
      </c>
      <c r="E222" s="52" t="str">
        <f t="shared" si="3"/>
        <v>UW106靛藍S</v>
      </c>
      <c r="F222" s="61" t="s">
        <v>629</v>
      </c>
      <c r="G222" s="63">
        <v>1160</v>
      </c>
      <c r="H222" s="55">
        <v>1289</v>
      </c>
    </row>
    <row r="223" spans="1:8" s="50" customFormat="1" ht="16.5">
      <c r="A223" s="61" t="s">
        <v>447</v>
      </c>
      <c r="B223" s="52" t="s">
        <v>247</v>
      </c>
      <c r="C223" s="66" t="s">
        <v>862</v>
      </c>
      <c r="D223" s="53" t="s">
        <v>799</v>
      </c>
      <c r="E223" s="52" t="str">
        <f t="shared" si="3"/>
        <v>UW106靛藍M</v>
      </c>
      <c r="F223" s="61" t="s">
        <v>630</v>
      </c>
      <c r="G223" s="63">
        <v>1160</v>
      </c>
      <c r="H223" s="55">
        <v>1289</v>
      </c>
    </row>
    <row r="224" spans="1:8" s="50" customFormat="1" ht="16.5">
      <c r="A224" s="61" t="s">
        <v>448</v>
      </c>
      <c r="B224" s="52" t="s">
        <v>247</v>
      </c>
      <c r="C224" s="66" t="s">
        <v>862</v>
      </c>
      <c r="D224" s="53" t="s">
        <v>814</v>
      </c>
      <c r="E224" s="52" t="str">
        <f t="shared" si="3"/>
        <v>UW106靛藍L</v>
      </c>
      <c r="F224" s="61" t="s">
        <v>631</v>
      </c>
      <c r="G224" s="63">
        <v>1160</v>
      </c>
      <c r="H224" s="55">
        <v>1289</v>
      </c>
    </row>
    <row r="225" spans="1:8" s="50" customFormat="1" ht="16.5">
      <c r="A225" s="61" t="s">
        <v>449</v>
      </c>
      <c r="B225" s="52" t="s">
        <v>247</v>
      </c>
      <c r="C225" s="66" t="s">
        <v>862</v>
      </c>
      <c r="D225" s="53" t="s">
        <v>810</v>
      </c>
      <c r="E225" s="52" t="str">
        <f t="shared" si="3"/>
        <v>UW106靛藍LL</v>
      </c>
      <c r="F225" s="61" t="s">
        <v>632</v>
      </c>
      <c r="G225" s="63">
        <v>1210</v>
      </c>
      <c r="H225" s="55">
        <v>1344</v>
      </c>
    </row>
    <row r="226" spans="1:8" s="50" customFormat="1" ht="16.5">
      <c r="A226" s="61" t="s">
        <v>246</v>
      </c>
      <c r="B226" s="52" t="s">
        <v>247</v>
      </c>
      <c r="C226" s="66" t="s">
        <v>825</v>
      </c>
      <c r="D226" s="53" t="s">
        <v>799</v>
      </c>
      <c r="E226" s="52" t="str">
        <f t="shared" si="3"/>
        <v>UW106深灰M</v>
      </c>
      <c r="F226" s="61" t="s">
        <v>633</v>
      </c>
      <c r="G226" s="63">
        <v>1160</v>
      </c>
      <c r="H226" s="55">
        <v>1289</v>
      </c>
    </row>
    <row r="227" spans="1:8" s="50" customFormat="1" ht="16.5">
      <c r="A227" s="61" t="s">
        <v>450</v>
      </c>
      <c r="B227" s="52" t="s">
        <v>863</v>
      </c>
      <c r="C227" s="66" t="s">
        <v>778</v>
      </c>
      <c r="D227" s="53" t="s">
        <v>814</v>
      </c>
      <c r="E227" s="52" t="str">
        <f t="shared" si="3"/>
        <v>UW107粉紅L</v>
      </c>
      <c r="F227" s="61" t="s">
        <v>634</v>
      </c>
      <c r="G227" s="63">
        <v>1600</v>
      </c>
      <c r="H227" s="55">
        <v>1778</v>
      </c>
    </row>
    <row r="228" spans="1:8" s="50" customFormat="1" ht="16.5">
      <c r="A228" s="61" t="s">
        <v>451</v>
      </c>
      <c r="B228" s="52" t="s">
        <v>864</v>
      </c>
      <c r="C228" s="66" t="s">
        <v>778</v>
      </c>
      <c r="D228" s="53" t="s">
        <v>799</v>
      </c>
      <c r="E228" s="52" t="str">
        <f t="shared" si="3"/>
        <v>UW108粉紅M</v>
      </c>
      <c r="F228" s="61" t="s">
        <v>635</v>
      </c>
      <c r="G228" s="63">
        <v>1230</v>
      </c>
      <c r="H228" s="55">
        <v>1367</v>
      </c>
    </row>
    <row r="229" spans="1:8" s="50" customFormat="1" ht="16.5">
      <c r="A229" s="61" t="s">
        <v>452</v>
      </c>
      <c r="B229" s="52" t="s">
        <v>864</v>
      </c>
      <c r="C229" s="66" t="s">
        <v>778</v>
      </c>
      <c r="D229" s="53" t="s">
        <v>814</v>
      </c>
      <c r="E229" s="52" t="str">
        <f t="shared" si="3"/>
        <v>UW108粉紅L</v>
      </c>
      <c r="F229" s="61" t="s">
        <v>636</v>
      </c>
      <c r="G229" s="63">
        <v>1230</v>
      </c>
      <c r="H229" s="55">
        <v>1367</v>
      </c>
    </row>
    <row r="230" spans="1:8" s="50" customFormat="1" ht="16.5">
      <c r="A230" s="61" t="s">
        <v>453</v>
      </c>
      <c r="B230" s="52" t="s">
        <v>864</v>
      </c>
      <c r="C230" s="66" t="s">
        <v>778</v>
      </c>
      <c r="D230" s="53" t="s">
        <v>810</v>
      </c>
      <c r="E230" s="52" t="str">
        <f t="shared" si="3"/>
        <v>UW108粉紅LL</v>
      </c>
      <c r="F230" s="61" t="s">
        <v>637</v>
      </c>
      <c r="G230" s="63">
        <v>1320</v>
      </c>
      <c r="H230" s="55">
        <v>1467</v>
      </c>
    </row>
    <row r="231" spans="1:8" s="50" customFormat="1" ht="17.25">
      <c r="A231" s="61" t="s">
        <v>1064</v>
      </c>
      <c r="B231" s="52" t="s">
        <v>1063</v>
      </c>
      <c r="C231" s="68" t="s">
        <v>1079</v>
      </c>
      <c r="D231" s="53" t="s">
        <v>799</v>
      </c>
      <c r="E231" s="52" t="str">
        <f t="shared" si="3"/>
        <v>UW110紫色M</v>
      </c>
      <c r="F231" s="61" t="s">
        <v>1080</v>
      </c>
      <c r="G231" s="63">
        <v>1810</v>
      </c>
      <c r="H231" s="55">
        <v>2011</v>
      </c>
    </row>
    <row r="232" spans="1:8" s="50" customFormat="1" ht="17.25">
      <c r="A232" s="61" t="s">
        <v>1065</v>
      </c>
      <c r="B232" s="52" t="s">
        <v>1063</v>
      </c>
      <c r="C232" s="68" t="s">
        <v>1079</v>
      </c>
      <c r="D232" s="53" t="s">
        <v>814</v>
      </c>
      <c r="E232" s="52" t="str">
        <f t="shared" si="3"/>
        <v>UW110紫色L</v>
      </c>
      <c r="F232" s="61" t="s">
        <v>1081</v>
      </c>
      <c r="G232" s="63">
        <v>1810</v>
      </c>
      <c r="H232" s="55">
        <v>2011</v>
      </c>
    </row>
    <row r="233" spans="1:8" s="50" customFormat="1" ht="17.25">
      <c r="A233" s="61" t="s">
        <v>1066</v>
      </c>
      <c r="B233" s="52" t="s">
        <v>1063</v>
      </c>
      <c r="C233" s="68" t="s">
        <v>1079</v>
      </c>
      <c r="D233" s="53" t="s">
        <v>810</v>
      </c>
      <c r="E233" s="52" t="str">
        <f t="shared" si="3"/>
        <v>UW110紫色LL</v>
      </c>
      <c r="F233" s="61" t="s">
        <v>1082</v>
      </c>
      <c r="G233" s="63">
        <v>1900</v>
      </c>
      <c r="H233" s="55">
        <v>2111</v>
      </c>
    </row>
    <row r="234" spans="1:8" s="50" customFormat="1" ht="17.25">
      <c r="A234" s="61" t="s">
        <v>1067</v>
      </c>
      <c r="B234" s="52" t="s">
        <v>1076</v>
      </c>
      <c r="C234" s="68" t="s">
        <v>1079</v>
      </c>
      <c r="D234" s="53" t="s">
        <v>799</v>
      </c>
      <c r="E234" s="52" t="str">
        <f t="shared" si="3"/>
        <v>UW111紫色M</v>
      </c>
      <c r="F234" s="61" t="s">
        <v>1083</v>
      </c>
      <c r="G234" s="63">
        <v>1420</v>
      </c>
      <c r="H234" s="55">
        <v>1578</v>
      </c>
    </row>
    <row r="235" spans="1:8" s="50" customFormat="1" ht="17.25">
      <c r="A235" s="61" t="s">
        <v>1068</v>
      </c>
      <c r="B235" s="52" t="s">
        <v>1076</v>
      </c>
      <c r="C235" s="68" t="s">
        <v>1079</v>
      </c>
      <c r="D235" s="53" t="s">
        <v>814</v>
      </c>
      <c r="E235" s="52" t="str">
        <f t="shared" si="3"/>
        <v>UW111紫色L</v>
      </c>
      <c r="F235" s="61" t="s">
        <v>1084</v>
      </c>
      <c r="G235" s="63">
        <v>1420</v>
      </c>
      <c r="H235" s="55">
        <v>1578</v>
      </c>
    </row>
    <row r="236" spans="1:8" s="50" customFormat="1" ht="17.25">
      <c r="A236" s="61" t="s">
        <v>1069</v>
      </c>
      <c r="B236" s="52" t="s">
        <v>1076</v>
      </c>
      <c r="C236" s="68" t="s">
        <v>1079</v>
      </c>
      <c r="D236" s="53" t="s">
        <v>810</v>
      </c>
      <c r="E236" s="52" t="str">
        <f t="shared" si="3"/>
        <v>UW111紫色LL</v>
      </c>
      <c r="F236" s="61" t="s">
        <v>1085</v>
      </c>
      <c r="G236" s="63">
        <v>1510</v>
      </c>
      <c r="H236" s="55">
        <v>1678</v>
      </c>
    </row>
    <row r="237" spans="1:8" s="50" customFormat="1" ht="17.25">
      <c r="A237" s="61" t="s">
        <v>1070</v>
      </c>
      <c r="B237" s="52" t="s">
        <v>1077</v>
      </c>
      <c r="C237" s="68" t="s">
        <v>1091</v>
      </c>
      <c r="D237" s="53" t="s">
        <v>799</v>
      </c>
      <c r="E237" s="52" t="str">
        <f t="shared" si="3"/>
        <v>UW112淺灰M</v>
      </c>
      <c r="F237" s="61" t="s">
        <v>1086</v>
      </c>
      <c r="G237" s="63">
        <v>2660</v>
      </c>
      <c r="H237" s="55">
        <v>2956</v>
      </c>
    </row>
    <row r="238" spans="1:8" s="50" customFormat="1" ht="17.25">
      <c r="A238" s="61" t="s">
        <v>1071</v>
      </c>
      <c r="B238" s="52" t="s">
        <v>1077</v>
      </c>
      <c r="C238" s="68" t="s">
        <v>1091</v>
      </c>
      <c r="D238" s="53" t="s">
        <v>814</v>
      </c>
      <c r="E238" s="52" t="str">
        <f t="shared" si="3"/>
        <v>UW112淺灰L</v>
      </c>
      <c r="F238" s="61" t="s">
        <v>1087</v>
      </c>
      <c r="G238" s="63">
        <v>2660</v>
      </c>
      <c r="H238" s="55">
        <v>2956</v>
      </c>
    </row>
    <row r="239" spans="1:8" s="50" customFormat="1" ht="17.25">
      <c r="A239" s="61" t="s">
        <v>1072</v>
      </c>
      <c r="B239" s="52" t="s">
        <v>1077</v>
      </c>
      <c r="C239" s="68" t="s">
        <v>1091</v>
      </c>
      <c r="D239" s="53" t="s">
        <v>810</v>
      </c>
      <c r="E239" s="52" t="str">
        <f t="shared" si="3"/>
        <v>UW112淺灰LL</v>
      </c>
      <c r="F239" s="70" t="s">
        <v>1092</v>
      </c>
      <c r="G239" s="63">
        <v>2870</v>
      </c>
      <c r="H239" s="55">
        <v>3189</v>
      </c>
    </row>
    <row r="240" spans="1:8" s="50" customFormat="1" ht="17.25">
      <c r="A240" s="61" t="s">
        <v>1073</v>
      </c>
      <c r="B240" s="52" t="s">
        <v>1078</v>
      </c>
      <c r="C240" s="68" t="s">
        <v>1091</v>
      </c>
      <c r="D240" s="53" t="s">
        <v>799</v>
      </c>
      <c r="E240" s="52" t="str">
        <f t="shared" si="3"/>
        <v>UW113淺灰M</v>
      </c>
      <c r="F240" s="61" t="s">
        <v>1088</v>
      </c>
      <c r="G240" s="63">
        <v>2325</v>
      </c>
      <c r="H240" s="55">
        <v>2583</v>
      </c>
    </row>
    <row r="241" spans="1:8" s="50" customFormat="1" ht="17.25">
      <c r="A241" s="61" t="s">
        <v>1074</v>
      </c>
      <c r="B241" s="52" t="s">
        <v>1078</v>
      </c>
      <c r="C241" s="68" t="s">
        <v>1091</v>
      </c>
      <c r="D241" s="53" t="s">
        <v>814</v>
      </c>
      <c r="E241" s="52" t="str">
        <f t="shared" si="3"/>
        <v>UW113淺灰L</v>
      </c>
      <c r="F241" s="61" t="s">
        <v>1089</v>
      </c>
      <c r="G241" s="63">
        <v>2325</v>
      </c>
      <c r="H241" s="55">
        <v>2583</v>
      </c>
    </row>
    <row r="242" spans="1:8" s="50" customFormat="1" ht="17.25">
      <c r="A242" s="61" t="s">
        <v>1075</v>
      </c>
      <c r="B242" s="52" t="s">
        <v>1078</v>
      </c>
      <c r="C242" s="68" t="s">
        <v>1091</v>
      </c>
      <c r="D242" s="53" t="s">
        <v>810</v>
      </c>
      <c r="E242" s="52" t="str">
        <f t="shared" si="3"/>
        <v>UW113淺灰LL</v>
      </c>
      <c r="F242" s="61" t="s">
        <v>1090</v>
      </c>
      <c r="G242" s="63">
        <v>2475</v>
      </c>
      <c r="H242" s="55">
        <v>2750</v>
      </c>
    </row>
    <row r="243" spans="1:8" s="50" customFormat="1" ht="16.5">
      <c r="A243" s="61" t="s">
        <v>100</v>
      </c>
      <c r="B243" s="52" t="s">
        <v>208</v>
      </c>
      <c r="C243" s="66" t="s">
        <v>764</v>
      </c>
      <c r="D243" s="53" t="s">
        <v>799</v>
      </c>
      <c r="E243" s="52" t="str">
        <f t="shared" si="3"/>
        <v>UW151黑色M</v>
      </c>
      <c r="F243" s="61" t="s">
        <v>638</v>
      </c>
      <c r="G243" s="63">
        <v>870</v>
      </c>
      <c r="H243" s="55">
        <v>967</v>
      </c>
    </row>
    <row r="244" spans="1:8" s="50" customFormat="1" ht="16.5">
      <c r="A244" s="61" t="s">
        <v>101</v>
      </c>
      <c r="B244" s="52" t="s">
        <v>208</v>
      </c>
      <c r="C244" s="66" t="s">
        <v>764</v>
      </c>
      <c r="D244" s="53" t="s">
        <v>810</v>
      </c>
      <c r="E244" s="52" t="str">
        <f t="shared" si="3"/>
        <v>UW151黑色LL</v>
      </c>
      <c r="F244" s="61" t="s">
        <v>639</v>
      </c>
      <c r="G244" s="63">
        <v>930</v>
      </c>
      <c r="H244" s="55">
        <v>1033</v>
      </c>
    </row>
    <row r="245" spans="1:8" s="50" customFormat="1" ht="16.5">
      <c r="A245" s="61" t="s">
        <v>102</v>
      </c>
      <c r="B245" s="52" t="s">
        <v>209</v>
      </c>
      <c r="C245" s="66" t="s">
        <v>764</v>
      </c>
      <c r="D245" s="53" t="s">
        <v>810</v>
      </c>
      <c r="E245" s="52" t="str">
        <f t="shared" si="3"/>
        <v>UW152黑色LL</v>
      </c>
      <c r="F245" s="61" t="s">
        <v>640</v>
      </c>
      <c r="G245" s="63">
        <v>1120</v>
      </c>
      <c r="H245" s="55">
        <v>1244</v>
      </c>
    </row>
    <row r="246" spans="1:8" s="50" customFormat="1" ht="16.5">
      <c r="A246" s="61" t="s">
        <v>454</v>
      </c>
      <c r="B246" s="52" t="s">
        <v>209</v>
      </c>
      <c r="C246" s="66" t="s">
        <v>819</v>
      </c>
      <c r="D246" s="53" t="s">
        <v>810</v>
      </c>
      <c r="E246" s="52" t="str">
        <f t="shared" si="3"/>
        <v>UW152藍灰LL</v>
      </c>
      <c r="F246" s="61" t="s">
        <v>641</v>
      </c>
      <c r="G246" s="63">
        <v>1120</v>
      </c>
      <c r="H246" s="55">
        <v>1244</v>
      </c>
    </row>
    <row r="247" spans="1:8" s="50" customFormat="1" ht="16.5">
      <c r="A247" s="61" t="s">
        <v>103</v>
      </c>
      <c r="B247" s="52" t="s">
        <v>210</v>
      </c>
      <c r="C247" s="66" t="s">
        <v>764</v>
      </c>
      <c r="D247" s="53" t="s">
        <v>809</v>
      </c>
      <c r="E247" s="52" t="str">
        <f t="shared" si="3"/>
        <v>UW153黑色S</v>
      </c>
      <c r="F247" s="61" t="s">
        <v>642</v>
      </c>
      <c r="G247" s="63">
        <v>1400</v>
      </c>
      <c r="H247" s="55">
        <v>1556</v>
      </c>
    </row>
    <row r="248" spans="1:8" s="50" customFormat="1" ht="16.5">
      <c r="A248" s="61" t="s">
        <v>104</v>
      </c>
      <c r="B248" s="52" t="s">
        <v>210</v>
      </c>
      <c r="C248" s="66" t="s">
        <v>764</v>
      </c>
      <c r="D248" s="53" t="s">
        <v>799</v>
      </c>
      <c r="E248" s="52" t="str">
        <f t="shared" si="3"/>
        <v>UW153黑色M</v>
      </c>
      <c r="F248" s="61" t="s">
        <v>643</v>
      </c>
      <c r="G248" s="63">
        <v>1400</v>
      </c>
      <c r="H248" s="55">
        <v>1556</v>
      </c>
    </row>
    <row r="249" spans="1:8" s="50" customFormat="1" ht="16.5">
      <c r="A249" s="61" t="s">
        <v>105</v>
      </c>
      <c r="B249" s="52" t="s">
        <v>210</v>
      </c>
      <c r="C249" s="66" t="s">
        <v>764</v>
      </c>
      <c r="D249" s="53" t="s">
        <v>810</v>
      </c>
      <c r="E249" s="52" t="str">
        <f t="shared" si="3"/>
        <v>UW153黑色LL</v>
      </c>
      <c r="F249" s="61" t="s">
        <v>644</v>
      </c>
      <c r="G249" s="63">
        <v>1460</v>
      </c>
      <c r="H249" s="55">
        <v>1622</v>
      </c>
    </row>
    <row r="250" spans="1:8" s="50" customFormat="1" ht="16.5">
      <c r="A250" s="61" t="s">
        <v>455</v>
      </c>
      <c r="B250" s="52" t="s">
        <v>211</v>
      </c>
      <c r="C250" s="66" t="s">
        <v>784</v>
      </c>
      <c r="D250" s="53" t="s">
        <v>799</v>
      </c>
      <c r="E250" s="52" t="str">
        <f t="shared" si="3"/>
        <v>UW154深藍M</v>
      </c>
      <c r="F250" s="61" t="s">
        <v>645</v>
      </c>
      <c r="G250" s="63">
        <v>1500</v>
      </c>
      <c r="H250" s="55">
        <v>1667</v>
      </c>
    </row>
    <row r="251" spans="1:8" s="50" customFormat="1" ht="16.5">
      <c r="A251" s="61" t="s">
        <v>456</v>
      </c>
      <c r="B251" s="52" t="s">
        <v>211</v>
      </c>
      <c r="C251" s="66" t="s">
        <v>784</v>
      </c>
      <c r="D251" s="53" t="s">
        <v>814</v>
      </c>
      <c r="E251" s="52" t="str">
        <f t="shared" si="3"/>
        <v>UW154深藍L</v>
      </c>
      <c r="F251" s="61" t="s">
        <v>646</v>
      </c>
      <c r="G251" s="63">
        <v>1500</v>
      </c>
      <c r="H251" s="55">
        <v>1667</v>
      </c>
    </row>
    <row r="252" spans="1:8" s="50" customFormat="1" ht="16.5">
      <c r="A252" s="61" t="s">
        <v>106</v>
      </c>
      <c r="B252" s="52" t="s">
        <v>211</v>
      </c>
      <c r="C252" s="66" t="s">
        <v>764</v>
      </c>
      <c r="D252" s="53" t="s">
        <v>799</v>
      </c>
      <c r="E252" s="52" t="str">
        <f t="shared" si="3"/>
        <v>UW154黑色M</v>
      </c>
      <c r="F252" s="61" t="s">
        <v>647</v>
      </c>
      <c r="G252" s="63">
        <v>1500</v>
      </c>
      <c r="H252" s="55">
        <v>1667</v>
      </c>
    </row>
    <row r="253" spans="1:8" s="50" customFormat="1" ht="16.5">
      <c r="A253" s="61" t="s">
        <v>107</v>
      </c>
      <c r="B253" s="52" t="s">
        <v>211</v>
      </c>
      <c r="C253" s="66" t="s">
        <v>764</v>
      </c>
      <c r="D253" s="53" t="s">
        <v>814</v>
      </c>
      <c r="E253" s="52" t="str">
        <f t="shared" si="3"/>
        <v>UW154黑色L</v>
      </c>
      <c r="F253" s="61" t="s">
        <v>648</v>
      </c>
      <c r="G253" s="63">
        <v>1500</v>
      </c>
      <c r="H253" s="55">
        <v>1667</v>
      </c>
    </row>
    <row r="254" spans="1:8" s="50" customFormat="1" ht="16.5">
      <c r="A254" s="61" t="s">
        <v>997</v>
      </c>
      <c r="B254" s="52" t="s">
        <v>211</v>
      </c>
      <c r="C254" s="66" t="s">
        <v>764</v>
      </c>
      <c r="D254" s="53" t="s">
        <v>810</v>
      </c>
      <c r="E254" s="52" t="str">
        <f t="shared" si="3"/>
        <v>UW154黑色LL</v>
      </c>
      <c r="F254" s="70" t="s">
        <v>998</v>
      </c>
      <c r="G254" s="63">
        <v>1560</v>
      </c>
      <c r="H254" s="55">
        <v>1733</v>
      </c>
    </row>
    <row r="255" spans="1:8" s="50" customFormat="1" ht="16.5">
      <c r="A255" s="61" t="s">
        <v>457</v>
      </c>
      <c r="B255" s="52" t="s">
        <v>212</v>
      </c>
      <c r="C255" s="66" t="s">
        <v>784</v>
      </c>
      <c r="D255" s="53" t="s">
        <v>799</v>
      </c>
      <c r="E255" s="52" t="str">
        <f t="shared" si="3"/>
        <v>UW155深藍M</v>
      </c>
      <c r="F255" s="61" t="s">
        <v>649</v>
      </c>
      <c r="G255" s="63">
        <v>1300</v>
      </c>
      <c r="H255" s="55">
        <v>1444</v>
      </c>
    </row>
    <row r="256" spans="1:8" s="50" customFormat="1" ht="16.5">
      <c r="A256" s="61" t="s">
        <v>458</v>
      </c>
      <c r="B256" s="52" t="s">
        <v>212</v>
      </c>
      <c r="C256" s="66" t="s">
        <v>784</v>
      </c>
      <c r="D256" s="53" t="s">
        <v>810</v>
      </c>
      <c r="E256" s="52" t="str">
        <f t="shared" si="3"/>
        <v>UW155深藍LL</v>
      </c>
      <c r="F256" s="61" t="s">
        <v>650</v>
      </c>
      <c r="G256" s="63">
        <v>1360</v>
      </c>
      <c r="H256" s="55">
        <v>1511</v>
      </c>
    </row>
    <row r="257" spans="1:8" s="50" customFormat="1" ht="16.5">
      <c r="A257" s="61" t="s">
        <v>108</v>
      </c>
      <c r="B257" s="52" t="s">
        <v>212</v>
      </c>
      <c r="C257" s="66" t="s">
        <v>764</v>
      </c>
      <c r="D257" s="53" t="s">
        <v>809</v>
      </c>
      <c r="E257" s="52" t="str">
        <f t="shared" si="3"/>
        <v>UW155黑色S</v>
      </c>
      <c r="F257" s="61" t="s">
        <v>651</v>
      </c>
      <c r="G257" s="63">
        <v>1300</v>
      </c>
      <c r="H257" s="55">
        <v>1444</v>
      </c>
    </row>
    <row r="258" spans="1:8" s="50" customFormat="1" ht="16.5">
      <c r="A258" s="61" t="s">
        <v>109</v>
      </c>
      <c r="B258" s="52" t="s">
        <v>212</v>
      </c>
      <c r="C258" s="66" t="s">
        <v>764</v>
      </c>
      <c r="D258" s="53" t="s">
        <v>799</v>
      </c>
      <c r="E258" s="52" t="str">
        <f t="shared" si="3"/>
        <v>UW155黑色M</v>
      </c>
      <c r="F258" s="61" t="s">
        <v>652</v>
      </c>
      <c r="G258" s="63">
        <v>1300</v>
      </c>
      <c r="H258" s="55">
        <v>1444</v>
      </c>
    </row>
    <row r="259" spans="1:8" s="50" customFormat="1" ht="16.5">
      <c r="A259" s="61" t="s">
        <v>110</v>
      </c>
      <c r="B259" s="52" t="s">
        <v>212</v>
      </c>
      <c r="C259" s="66" t="s">
        <v>764</v>
      </c>
      <c r="D259" s="53" t="s">
        <v>814</v>
      </c>
      <c r="E259" s="52" t="str">
        <f t="shared" si="3"/>
        <v>UW155黑色L</v>
      </c>
      <c r="F259" s="61" t="s">
        <v>653</v>
      </c>
      <c r="G259" s="63">
        <v>1300</v>
      </c>
      <c r="H259" s="55">
        <v>1444</v>
      </c>
    </row>
    <row r="260" spans="1:8" s="50" customFormat="1" ht="16.5">
      <c r="A260" s="61" t="s">
        <v>111</v>
      </c>
      <c r="B260" s="52" t="s">
        <v>212</v>
      </c>
      <c r="C260" s="66" t="s">
        <v>764</v>
      </c>
      <c r="D260" s="53" t="s">
        <v>810</v>
      </c>
      <c r="E260" s="52" t="str">
        <f t="shared" si="3"/>
        <v>UW155黑色LL</v>
      </c>
      <c r="F260" s="61" t="s">
        <v>654</v>
      </c>
      <c r="G260" s="63">
        <v>1360</v>
      </c>
      <c r="H260" s="55">
        <v>1511</v>
      </c>
    </row>
    <row r="261" spans="1:8" s="50" customFormat="1" ht="16.5">
      <c r="A261" s="61" t="s">
        <v>112</v>
      </c>
      <c r="B261" s="52" t="s">
        <v>213</v>
      </c>
      <c r="C261" s="66" t="s">
        <v>764</v>
      </c>
      <c r="D261" s="53" t="s">
        <v>799</v>
      </c>
      <c r="E261" s="52" t="str">
        <f t="shared" si="3"/>
        <v>UW156黑色M</v>
      </c>
      <c r="F261" s="61" t="s">
        <v>655</v>
      </c>
      <c r="G261" s="63">
        <v>1600</v>
      </c>
      <c r="H261" s="55">
        <v>1778</v>
      </c>
    </row>
    <row r="262" spans="1:8" s="50" customFormat="1" ht="16.5">
      <c r="A262" s="61" t="s">
        <v>113</v>
      </c>
      <c r="B262" s="52" t="s">
        <v>213</v>
      </c>
      <c r="C262" s="66" t="s">
        <v>764</v>
      </c>
      <c r="D262" s="53" t="s">
        <v>814</v>
      </c>
      <c r="E262" s="52" t="str">
        <f t="shared" si="3"/>
        <v>UW156黑色L</v>
      </c>
      <c r="F262" s="61" t="s">
        <v>656</v>
      </c>
      <c r="G262" s="63">
        <v>1600</v>
      </c>
      <c r="H262" s="55">
        <v>1778</v>
      </c>
    </row>
    <row r="263" spans="1:8" s="50" customFormat="1" ht="16.5">
      <c r="A263" s="61" t="s">
        <v>114</v>
      </c>
      <c r="B263" s="52" t="s">
        <v>214</v>
      </c>
      <c r="C263" s="66" t="s">
        <v>764</v>
      </c>
      <c r="D263" s="53" t="s">
        <v>799</v>
      </c>
      <c r="E263" s="52" t="str">
        <f t="shared" si="3"/>
        <v>UW157黑色M</v>
      </c>
      <c r="F263" s="61" t="s">
        <v>657</v>
      </c>
      <c r="G263" s="63">
        <v>1340</v>
      </c>
      <c r="H263" s="55">
        <v>1489</v>
      </c>
    </row>
    <row r="264" spans="1:8" s="50" customFormat="1" ht="16.5">
      <c r="A264" s="61" t="s">
        <v>115</v>
      </c>
      <c r="B264" s="52" t="s">
        <v>215</v>
      </c>
      <c r="C264" s="66" t="s">
        <v>838</v>
      </c>
      <c r="D264" s="53" t="s">
        <v>799</v>
      </c>
      <c r="E264" s="52" t="str">
        <f t="shared" si="3"/>
        <v>UW158淺灰M</v>
      </c>
      <c r="F264" s="61" t="s">
        <v>658</v>
      </c>
      <c r="G264" s="63">
        <v>1730</v>
      </c>
      <c r="H264" s="55">
        <v>1922</v>
      </c>
    </row>
    <row r="265" spans="1:8" s="50" customFormat="1" ht="16.5">
      <c r="A265" s="61" t="s">
        <v>116</v>
      </c>
      <c r="B265" s="52" t="s">
        <v>215</v>
      </c>
      <c r="C265" s="66" t="s">
        <v>764</v>
      </c>
      <c r="D265" s="53" t="s">
        <v>799</v>
      </c>
      <c r="E265" s="52" t="str">
        <f t="shared" si="3"/>
        <v>UW158黑色M</v>
      </c>
      <c r="F265" s="61" t="s">
        <v>659</v>
      </c>
      <c r="G265" s="63">
        <v>1730</v>
      </c>
      <c r="H265" s="55">
        <v>1922</v>
      </c>
    </row>
    <row r="266" spans="1:8" s="50" customFormat="1" ht="16.5">
      <c r="A266" s="61" t="s">
        <v>117</v>
      </c>
      <c r="B266" s="52" t="s">
        <v>215</v>
      </c>
      <c r="C266" s="66" t="s">
        <v>764</v>
      </c>
      <c r="D266" s="53" t="s">
        <v>810</v>
      </c>
      <c r="E266" s="52" t="str">
        <f t="shared" ref="E266:E332" si="4">+B266&amp;C266&amp;D266</f>
        <v>UW158黑色LL</v>
      </c>
      <c r="F266" s="61" t="s">
        <v>660</v>
      </c>
      <c r="G266" s="63">
        <v>1820</v>
      </c>
      <c r="H266" s="55">
        <v>2022</v>
      </c>
    </row>
    <row r="267" spans="1:8" s="50" customFormat="1" ht="16.5">
      <c r="A267" s="61" t="s">
        <v>118</v>
      </c>
      <c r="B267" s="52" t="s">
        <v>216</v>
      </c>
      <c r="C267" s="66" t="s">
        <v>764</v>
      </c>
      <c r="D267" s="53" t="s">
        <v>799</v>
      </c>
      <c r="E267" s="52" t="str">
        <f t="shared" si="4"/>
        <v>UW159黑色M</v>
      </c>
      <c r="F267" s="61" t="s">
        <v>661</v>
      </c>
      <c r="G267" s="63">
        <v>1470</v>
      </c>
      <c r="H267" s="55">
        <v>1633</v>
      </c>
    </row>
    <row r="268" spans="1:8" s="50" customFormat="1" ht="16.5">
      <c r="A268" s="61" t="s">
        <v>1093</v>
      </c>
      <c r="B268" s="52" t="s">
        <v>1096</v>
      </c>
      <c r="C268" s="66" t="s">
        <v>764</v>
      </c>
      <c r="D268" s="53" t="s">
        <v>799</v>
      </c>
      <c r="E268" s="52" t="str">
        <f t="shared" si="4"/>
        <v>UW173黑色M</v>
      </c>
      <c r="F268" s="61" t="s">
        <v>1097</v>
      </c>
      <c r="G268" s="63">
        <v>905</v>
      </c>
      <c r="H268" s="55">
        <v>1006</v>
      </c>
    </row>
    <row r="269" spans="1:8" s="50" customFormat="1" ht="16.5">
      <c r="A269" s="61" t="s">
        <v>1094</v>
      </c>
      <c r="B269" s="52" t="s">
        <v>1096</v>
      </c>
      <c r="C269" s="66" t="s">
        <v>764</v>
      </c>
      <c r="D269" s="53" t="s">
        <v>814</v>
      </c>
      <c r="E269" s="52" t="str">
        <f t="shared" si="4"/>
        <v>UW173黑色L</v>
      </c>
      <c r="F269" s="61" t="s">
        <v>1098</v>
      </c>
      <c r="G269" s="63">
        <v>905</v>
      </c>
      <c r="H269" s="55">
        <v>1006</v>
      </c>
    </row>
    <row r="270" spans="1:8" s="50" customFormat="1" ht="16.5">
      <c r="A270" s="61" t="s">
        <v>1095</v>
      </c>
      <c r="B270" s="52" t="s">
        <v>1096</v>
      </c>
      <c r="C270" s="66" t="s">
        <v>764</v>
      </c>
      <c r="D270" s="53" t="s">
        <v>810</v>
      </c>
      <c r="E270" s="52" t="str">
        <f t="shared" si="4"/>
        <v>UW173黑色LL</v>
      </c>
      <c r="F270" s="61" t="s">
        <v>1099</v>
      </c>
      <c r="G270" s="63">
        <v>965</v>
      </c>
      <c r="H270" s="55">
        <v>1072</v>
      </c>
    </row>
    <row r="271" spans="1:8" s="50" customFormat="1" ht="16.5">
      <c r="A271" s="61" t="s">
        <v>119</v>
      </c>
      <c r="B271" s="52" t="s">
        <v>217</v>
      </c>
      <c r="C271" s="66" t="s">
        <v>865</v>
      </c>
      <c r="D271" s="53" t="s">
        <v>810</v>
      </c>
      <c r="E271" s="52" t="str">
        <f t="shared" si="4"/>
        <v>UW201藍紫LL</v>
      </c>
      <c r="F271" s="61" t="s">
        <v>662</v>
      </c>
      <c r="G271" s="63">
        <v>1900</v>
      </c>
      <c r="H271" s="55">
        <v>2111</v>
      </c>
    </row>
    <row r="272" spans="1:8" s="50" customFormat="1" ht="16.5">
      <c r="A272" s="61" t="s">
        <v>120</v>
      </c>
      <c r="B272" s="52" t="s">
        <v>218</v>
      </c>
      <c r="C272" s="66" t="s">
        <v>865</v>
      </c>
      <c r="D272" s="53" t="s">
        <v>810</v>
      </c>
      <c r="E272" s="52" t="str">
        <f t="shared" si="4"/>
        <v>UW202藍紫LL</v>
      </c>
      <c r="F272" s="61" t="s">
        <v>663</v>
      </c>
      <c r="G272" s="63">
        <v>1900</v>
      </c>
      <c r="H272" s="55">
        <v>2111</v>
      </c>
    </row>
    <row r="273" spans="1:8" s="50" customFormat="1" ht="16.5">
      <c r="A273" s="61" t="s">
        <v>121</v>
      </c>
      <c r="B273" s="52" t="s">
        <v>218</v>
      </c>
      <c r="C273" s="66" t="s">
        <v>866</v>
      </c>
      <c r="D273" s="53" t="s">
        <v>810</v>
      </c>
      <c r="E273" s="52" t="str">
        <f t="shared" si="4"/>
        <v>UW202山茶紅LL</v>
      </c>
      <c r="F273" s="61" t="s">
        <v>664</v>
      </c>
      <c r="G273" s="63">
        <v>1900</v>
      </c>
      <c r="H273" s="55">
        <v>2111</v>
      </c>
    </row>
    <row r="274" spans="1:8" s="50" customFormat="1" ht="16.5">
      <c r="A274" s="61" t="s">
        <v>122</v>
      </c>
      <c r="B274" s="52" t="s">
        <v>219</v>
      </c>
      <c r="C274" s="66" t="s">
        <v>848</v>
      </c>
      <c r="D274" s="61" t="s">
        <v>800</v>
      </c>
      <c r="E274" s="52" t="str">
        <f t="shared" si="4"/>
        <v>UW212梅紫ML</v>
      </c>
      <c r="F274" s="61" t="s">
        <v>665</v>
      </c>
      <c r="G274" s="63">
        <v>1890</v>
      </c>
      <c r="H274" s="55">
        <v>2100</v>
      </c>
    </row>
    <row r="275" spans="1:8" s="50" customFormat="1" ht="16.5">
      <c r="A275" s="61" t="s">
        <v>123</v>
      </c>
      <c r="B275" s="52" t="s">
        <v>219</v>
      </c>
      <c r="C275" s="66" t="s">
        <v>848</v>
      </c>
      <c r="D275" s="53" t="s">
        <v>810</v>
      </c>
      <c r="E275" s="52" t="str">
        <f t="shared" si="4"/>
        <v>UW212梅紫LL</v>
      </c>
      <c r="F275" s="61" t="s">
        <v>666</v>
      </c>
      <c r="G275" s="63">
        <v>1990</v>
      </c>
      <c r="H275" s="55">
        <v>2211</v>
      </c>
    </row>
    <row r="276" spans="1:8" s="50" customFormat="1" ht="16.5">
      <c r="A276" s="61" t="s">
        <v>124</v>
      </c>
      <c r="B276" s="52" t="s">
        <v>220</v>
      </c>
      <c r="C276" s="66" t="s">
        <v>779</v>
      </c>
      <c r="D276" s="61" t="s">
        <v>799</v>
      </c>
      <c r="E276" s="52" t="str">
        <f t="shared" si="4"/>
        <v>UW312淺粉M</v>
      </c>
      <c r="F276" s="61" t="s">
        <v>667</v>
      </c>
      <c r="G276" s="63">
        <v>1250</v>
      </c>
      <c r="H276" s="55">
        <v>1389</v>
      </c>
    </row>
    <row r="277" spans="1:8" s="50" customFormat="1" ht="16.5">
      <c r="A277" s="61" t="s">
        <v>125</v>
      </c>
      <c r="B277" s="52" t="s">
        <v>220</v>
      </c>
      <c r="C277" s="66" t="s">
        <v>779</v>
      </c>
      <c r="D277" s="53" t="s">
        <v>810</v>
      </c>
      <c r="E277" s="52" t="str">
        <f t="shared" si="4"/>
        <v>UW312淺粉LL</v>
      </c>
      <c r="F277" s="61" t="s">
        <v>668</v>
      </c>
      <c r="G277" s="63">
        <v>1330</v>
      </c>
      <c r="H277" s="55">
        <v>1478</v>
      </c>
    </row>
    <row r="278" spans="1:8" s="50" customFormat="1" ht="16.5">
      <c r="A278" s="61" t="s">
        <v>126</v>
      </c>
      <c r="B278" s="52" t="s">
        <v>221</v>
      </c>
      <c r="C278" s="66" t="s">
        <v>783</v>
      </c>
      <c r="D278" s="61" t="s">
        <v>799</v>
      </c>
      <c r="E278" s="52" t="str">
        <f t="shared" si="4"/>
        <v>UW313膚色M</v>
      </c>
      <c r="F278" s="61" t="s">
        <v>669</v>
      </c>
      <c r="G278" s="63">
        <v>1170</v>
      </c>
      <c r="H278" s="55">
        <v>1300</v>
      </c>
    </row>
    <row r="279" spans="1:8" s="50" customFormat="1" ht="17.25">
      <c r="A279" s="61" t="s">
        <v>1100</v>
      </c>
      <c r="B279" s="52" t="s">
        <v>1101</v>
      </c>
      <c r="C279" s="68" t="s">
        <v>1021</v>
      </c>
      <c r="D279" s="61" t="s">
        <v>1103</v>
      </c>
      <c r="E279" s="52" t="str">
        <f t="shared" si="4"/>
        <v>UW313藍色M</v>
      </c>
      <c r="F279" s="61" t="s">
        <v>1102</v>
      </c>
      <c r="G279" s="63">
        <v>1170</v>
      </c>
      <c r="H279" s="55">
        <v>1300</v>
      </c>
    </row>
    <row r="280" spans="1:8" s="50" customFormat="1" ht="16.5">
      <c r="A280" s="61" t="s">
        <v>127</v>
      </c>
      <c r="B280" s="52" t="s">
        <v>222</v>
      </c>
      <c r="C280" s="66" t="s">
        <v>783</v>
      </c>
      <c r="D280" s="61" t="s">
        <v>799</v>
      </c>
      <c r="E280" s="52" t="str">
        <f t="shared" si="4"/>
        <v>UW314膚色M</v>
      </c>
      <c r="F280" s="61" t="s">
        <v>670</v>
      </c>
      <c r="G280" s="63">
        <v>1280</v>
      </c>
      <c r="H280" s="55">
        <v>1422</v>
      </c>
    </row>
    <row r="281" spans="1:8" s="50" customFormat="1" ht="16.5">
      <c r="A281" s="61" t="s">
        <v>128</v>
      </c>
      <c r="B281" s="52" t="s">
        <v>222</v>
      </c>
      <c r="C281" s="66" t="s">
        <v>783</v>
      </c>
      <c r="D281" s="53" t="s">
        <v>814</v>
      </c>
      <c r="E281" s="52" t="str">
        <f t="shared" si="4"/>
        <v>UW314膚色L</v>
      </c>
      <c r="F281" s="61" t="s">
        <v>671</v>
      </c>
      <c r="G281" s="63">
        <v>1280</v>
      </c>
      <c r="H281" s="55">
        <v>1422</v>
      </c>
    </row>
    <row r="282" spans="1:8" s="50" customFormat="1" ht="16.5">
      <c r="A282" s="61" t="s">
        <v>129</v>
      </c>
      <c r="B282" s="52" t="s">
        <v>223</v>
      </c>
      <c r="C282" s="66" t="s">
        <v>779</v>
      </c>
      <c r="D282" s="61" t="s">
        <v>799</v>
      </c>
      <c r="E282" s="52" t="str">
        <f t="shared" si="4"/>
        <v>UW315淺粉M</v>
      </c>
      <c r="F282" s="61" t="s">
        <v>672</v>
      </c>
      <c r="G282" s="63">
        <v>1150</v>
      </c>
      <c r="H282" s="55">
        <v>1278</v>
      </c>
    </row>
    <row r="283" spans="1:8" s="50" customFormat="1" ht="16.5">
      <c r="A283" s="61" t="s">
        <v>130</v>
      </c>
      <c r="B283" s="52" t="s">
        <v>223</v>
      </c>
      <c r="C283" s="66" t="s">
        <v>779</v>
      </c>
      <c r="D283" s="53" t="s">
        <v>810</v>
      </c>
      <c r="E283" s="52" t="str">
        <f t="shared" si="4"/>
        <v>UW315淺粉LL</v>
      </c>
      <c r="F283" s="61" t="s">
        <v>673</v>
      </c>
      <c r="G283" s="63">
        <v>1210</v>
      </c>
      <c r="H283" s="55">
        <v>1344</v>
      </c>
    </row>
    <row r="284" spans="1:8" s="50" customFormat="1" ht="16.5">
      <c r="A284" s="61" t="s">
        <v>354</v>
      </c>
      <c r="B284" s="52" t="s">
        <v>353</v>
      </c>
      <c r="C284" s="66" t="s">
        <v>779</v>
      </c>
      <c r="D284" s="53" t="s">
        <v>810</v>
      </c>
      <c r="E284" s="52" t="str">
        <f t="shared" si="4"/>
        <v>UW319淺粉LL</v>
      </c>
      <c r="F284" s="61" t="s">
        <v>674</v>
      </c>
      <c r="G284" s="63">
        <v>1040</v>
      </c>
      <c r="H284" s="55">
        <v>1156</v>
      </c>
    </row>
    <row r="285" spans="1:8" s="50" customFormat="1" ht="16.5">
      <c r="A285" s="61" t="s">
        <v>459</v>
      </c>
      <c r="B285" s="52" t="s">
        <v>867</v>
      </c>
      <c r="C285" s="66" t="s">
        <v>779</v>
      </c>
      <c r="D285" s="53" t="s">
        <v>814</v>
      </c>
      <c r="E285" s="52" t="str">
        <f t="shared" si="4"/>
        <v>UW320淺粉L</v>
      </c>
      <c r="F285" s="61" t="s">
        <v>675</v>
      </c>
      <c r="G285" s="63">
        <v>735</v>
      </c>
      <c r="H285" s="55">
        <v>817</v>
      </c>
    </row>
    <row r="286" spans="1:8" s="50" customFormat="1" ht="16.5">
      <c r="A286" s="61" t="s">
        <v>460</v>
      </c>
      <c r="B286" s="52" t="s">
        <v>867</v>
      </c>
      <c r="C286" s="66" t="s">
        <v>779</v>
      </c>
      <c r="D286" s="53" t="s">
        <v>810</v>
      </c>
      <c r="E286" s="52" t="str">
        <f t="shared" si="4"/>
        <v>UW320淺粉LL</v>
      </c>
      <c r="F286" s="61" t="s">
        <v>676</v>
      </c>
      <c r="G286" s="63">
        <v>795</v>
      </c>
      <c r="H286" s="55">
        <v>883</v>
      </c>
    </row>
    <row r="287" spans="1:8" s="50" customFormat="1" ht="17.25">
      <c r="A287" s="61" t="s">
        <v>131</v>
      </c>
      <c r="B287" s="52" t="s">
        <v>224</v>
      </c>
      <c r="C287" s="68" t="s">
        <v>780</v>
      </c>
      <c r="D287" s="53" t="s">
        <v>791</v>
      </c>
      <c r="E287" s="52" t="str">
        <f t="shared" si="4"/>
        <v>UW321淺粉130CM</v>
      </c>
      <c r="F287" s="61" t="s">
        <v>677</v>
      </c>
      <c r="G287" s="63">
        <v>835</v>
      </c>
      <c r="H287" s="55">
        <v>928</v>
      </c>
    </row>
    <row r="288" spans="1:8" s="50" customFormat="1" ht="17.25">
      <c r="A288" s="61" t="s">
        <v>132</v>
      </c>
      <c r="B288" s="52" t="s">
        <v>224</v>
      </c>
      <c r="C288" s="68" t="s">
        <v>780</v>
      </c>
      <c r="D288" s="61" t="s">
        <v>796</v>
      </c>
      <c r="E288" s="52" t="str">
        <f t="shared" si="4"/>
        <v>UW321淺粉150CM</v>
      </c>
      <c r="F288" s="61" t="s">
        <v>678</v>
      </c>
      <c r="G288" s="63">
        <v>905</v>
      </c>
      <c r="H288" s="55">
        <v>1006</v>
      </c>
    </row>
    <row r="289" spans="1:8" s="50" customFormat="1" ht="16.5">
      <c r="A289" s="61" t="s">
        <v>133</v>
      </c>
      <c r="B289" s="52" t="s">
        <v>224</v>
      </c>
      <c r="C289" s="66" t="s">
        <v>783</v>
      </c>
      <c r="D289" s="53" t="s">
        <v>791</v>
      </c>
      <c r="E289" s="52" t="str">
        <f t="shared" si="4"/>
        <v>UW321膚色130CM</v>
      </c>
      <c r="F289" s="61" t="s">
        <v>679</v>
      </c>
      <c r="G289" s="63">
        <v>835</v>
      </c>
      <c r="H289" s="55">
        <v>928</v>
      </c>
    </row>
    <row r="290" spans="1:8" s="50" customFormat="1" ht="16.5">
      <c r="A290" s="61" t="s">
        <v>134</v>
      </c>
      <c r="B290" s="52" t="s">
        <v>224</v>
      </c>
      <c r="C290" s="66" t="s">
        <v>783</v>
      </c>
      <c r="D290" s="61" t="s">
        <v>796</v>
      </c>
      <c r="E290" s="52" t="str">
        <f t="shared" si="4"/>
        <v>UW321膚色150CM</v>
      </c>
      <c r="F290" s="61" t="s">
        <v>680</v>
      </c>
      <c r="G290" s="63">
        <v>905</v>
      </c>
      <c r="H290" s="55">
        <v>1006</v>
      </c>
    </row>
    <row r="291" spans="1:8" s="50" customFormat="1" ht="17.25">
      <c r="A291" s="61" t="s">
        <v>135</v>
      </c>
      <c r="B291" s="52" t="s">
        <v>225</v>
      </c>
      <c r="C291" s="68" t="s">
        <v>780</v>
      </c>
      <c r="D291" s="53" t="s">
        <v>791</v>
      </c>
      <c r="E291" s="52" t="str">
        <f t="shared" si="4"/>
        <v>UW322淺粉130CM</v>
      </c>
      <c r="F291" s="61" t="s">
        <v>681</v>
      </c>
      <c r="G291" s="63">
        <v>990</v>
      </c>
      <c r="H291" s="55">
        <v>1100</v>
      </c>
    </row>
    <row r="292" spans="1:8" s="50" customFormat="1" ht="17.25">
      <c r="A292" s="61" t="s">
        <v>136</v>
      </c>
      <c r="B292" s="52" t="s">
        <v>225</v>
      </c>
      <c r="C292" s="68" t="s">
        <v>780</v>
      </c>
      <c r="D292" s="61" t="s">
        <v>796</v>
      </c>
      <c r="E292" s="52" t="str">
        <f t="shared" si="4"/>
        <v>UW322淺粉150CM</v>
      </c>
      <c r="F292" s="61" t="s">
        <v>682</v>
      </c>
      <c r="G292" s="63">
        <v>1090</v>
      </c>
      <c r="H292" s="55">
        <v>1211</v>
      </c>
    </row>
    <row r="293" spans="1:8" s="50" customFormat="1" ht="16.5">
      <c r="A293" s="61" t="s">
        <v>137</v>
      </c>
      <c r="B293" s="52" t="s">
        <v>225</v>
      </c>
      <c r="C293" s="66" t="s">
        <v>783</v>
      </c>
      <c r="D293" s="53" t="s">
        <v>791</v>
      </c>
      <c r="E293" s="52" t="str">
        <f t="shared" si="4"/>
        <v>UW322膚色130CM</v>
      </c>
      <c r="F293" s="61" t="s">
        <v>683</v>
      </c>
      <c r="G293" s="63">
        <v>990</v>
      </c>
      <c r="H293" s="55">
        <v>1100</v>
      </c>
    </row>
    <row r="294" spans="1:8" s="50" customFormat="1" ht="16.5">
      <c r="A294" s="61" t="s">
        <v>138</v>
      </c>
      <c r="B294" s="52" t="s">
        <v>225</v>
      </c>
      <c r="C294" s="66" t="s">
        <v>783</v>
      </c>
      <c r="D294" s="61" t="s">
        <v>796</v>
      </c>
      <c r="E294" s="52" t="str">
        <f t="shared" si="4"/>
        <v>UW322膚色150CM</v>
      </c>
      <c r="F294" s="61" t="s">
        <v>684</v>
      </c>
      <c r="G294" s="63">
        <v>1090</v>
      </c>
      <c r="H294" s="55">
        <v>1211</v>
      </c>
    </row>
    <row r="295" spans="1:8" s="50" customFormat="1" ht="17.25">
      <c r="A295" s="61" t="s">
        <v>139</v>
      </c>
      <c r="B295" s="52" t="s">
        <v>226</v>
      </c>
      <c r="C295" s="68" t="s">
        <v>780</v>
      </c>
      <c r="D295" s="53" t="s">
        <v>791</v>
      </c>
      <c r="E295" s="52" t="str">
        <f t="shared" si="4"/>
        <v>UW323淺粉130CM</v>
      </c>
      <c r="F295" s="61" t="s">
        <v>685</v>
      </c>
      <c r="G295" s="63">
        <v>970</v>
      </c>
      <c r="H295" s="55">
        <v>1078</v>
      </c>
    </row>
    <row r="296" spans="1:8" s="50" customFormat="1" ht="17.25">
      <c r="A296" s="61" t="s">
        <v>140</v>
      </c>
      <c r="B296" s="52" t="s">
        <v>226</v>
      </c>
      <c r="C296" s="68" t="s">
        <v>780</v>
      </c>
      <c r="D296" s="61" t="s">
        <v>796</v>
      </c>
      <c r="E296" s="52" t="str">
        <f t="shared" si="4"/>
        <v>UW323淺粉150CM</v>
      </c>
      <c r="F296" s="61" t="s">
        <v>686</v>
      </c>
      <c r="G296" s="63">
        <v>1050</v>
      </c>
      <c r="H296" s="55">
        <v>1167</v>
      </c>
    </row>
    <row r="297" spans="1:8" s="50" customFormat="1" ht="16.5">
      <c r="A297" s="61" t="s">
        <v>141</v>
      </c>
      <c r="B297" s="52" t="s">
        <v>226</v>
      </c>
      <c r="C297" s="66" t="s">
        <v>783</v>
      </c>
      <c r="D297" s="53" t="s">
        <v>791</v>
      </c>
      <c r="E297" s="52" t="str">
        <f t="shared" si="4"/>
        <v>UW323膚色130CM</v>
      </c>
      <c r="F297" s="61" t="s">
        <v>687</v>
      </c>
      <c r="G297" s="63">
        <v>970</v>
      </c>
      <c r="H297" s="55">
        <v>1078</v>
      </c>
    </row>
    <row r="298" spans="1:8" s="50" customFormat="1" ht="16.5">
      <c r="A298" s="61" t="s">
        <v>142</v>
      </c>
      <c r="B298" s="52" t="s">
        <v>226</v>
      </c>
      <c r="C298" s="66" t="s">
        <v>783</v>
      </c>
      <c r="D298" s="61" t="s">
        <v>796</v>
      </c>
      <c r="E298" s="52" t="str">
        <f t="shared" si="4"/>
        <v>UW323膚色150CM</v>
      </c>
      <c r="F298" s="61" t="s">
        <v>688</v>
      </c>
      <c r="G298" s="63">
        <v>1050</v>
      </c>
      <c r="H298" s="55">
        <v>1167</v>
      </c>
    </row>
    <row r="299" spans="1:8" s="50" customFormat="1" ht="16.5">
      <c r="A299" s="61" t="s">
        <v>143</v>
      </c>
      <c r="B299" s="52" t="s">
        <v>227</v>
      </c>
      <c r="C299" s="66" t="s">
        <v>779</v>
      </c>
      <c r="D299" s="53" t="s">
        <v>791</v>
      </c>
      <c r="E299" s="52" t="str">
        <f t="shared" si="4"/>
        <v>UW324淺粉130CM</v>
      </c>
      <c r="F299" s="61" t="s">
        <v>689</v>
      </c>
      <c r="G299" s="63">
        <v>340</v>
      </c>
      <c r="H299" s="55">
        <v>378</v>
      </c>
    </row>
    <row r="300" spans="1:8" s="50" customFormat="1" ht="16.5">
      <c r="A300" s="61" t="s">
        <v>144</v>
      </c>
      <c r="B300" s="52" t="s">
        <v>227</v>
      </c>
      <c r="C300" s="66" t="s">
        <v>779</v>
      </c>
      <c r="D300" s="61" t="s">
        <v>796</v>
      </c>
      <c r="E300" s="52" t="str">
        <f t="shared" si="4"/>
        <v>UW324淺粉150CM</v>
      </c>
      <c r="F300" s="61" t="s">
        <v>690</v>
      </c>
      <c r="G300" s="63">
        <v>420</v>
      </c>
      <c r="H300" s="55">
        <v>467</v>
      </c>
    </row>
    <row r="301" spans="1:8" s="50" customFormat="1" ht="16.5">
      <c r="A301" s="61" t="s">
        <v>145</v>
      </c>
      <c r="B301" s="52" t="s">
        <v>228</v>
      </c>
      <c r="C301" s="66" t="s">
        <v>783</v>
      </c>
      <c r="D301" s="53" t="s">
        <v>791</v>
      </c>
      <c r="E301" s="52" t="str">
        <f t="shared" si="4"/>
        <v>UW325膚色130CM</v>
      </c>
      <c r="F301" s="61" t="s">
        <v>691</v>
      </c>
      <c r="G301" s="63">
        <v>470</v>
      </c>
      <c r="H301" s="55">
        <v>522</v>
      </c>
    </row>
    <row r="302" spans="1:8" s="50" customFormat="1" ht="16.5">
      <c r="A302" s="61" t="s">
        <v>146</v>
      </c>
      <c r="B302" s="52" t="s">
        <v>228</v>
      </c>
      <c r="C302" s="66" t="s">
        <v>783</v>
      </c>
      <c r="D302" s="61" t="s">
        <v>796</v>
      </c>
      <c r="E302" s="52" t="str">
        <f t="shared" si="4"/>
        <v>UW325膚色150CM</v>
      </c>
      <c r="F302" s="61" t="s">
        <v>692</v>
      </c>
      <c r="G302" s="63">
        <v>550</v>
      </c>
      <c r="H302" s="55">
        <v>611</v>
      </c>
    </row>
    <row r="303" spans="1:8" s="50" customFormat="1" ht="17.25">
      <c r="A303" s="61" t="s">
        <v>147</v>
      </c>
      <c r="B303" s="52" t="s">
        <v>229</v>
      </c>
      <c r="C303" s="68" t="s">
        <v>780</v>
      </c>
      <c r="D303" s="53" t="s">
        <v>791</v>
      </c>
      <c r="E303" s="52" t="str">
        <f t="shared" si="4"/>
        <v>UW326淺粉130CM</v>
      </c>
      <c r="F303" s="61" t="s">
        <v>693</v>
      </c>
      <c r="G303" s="63">
        <v>765</v>
      </c>
      <c r="H303" s="55">
        <v>850</v>
      </c>
    </row>
    <row r="304" spans="1:8" s="50" customFormat="1" ht="17.25">
      <c r="A304" s="61" t="s">
        <v>148</v>
      </c>
      <c r="B304" s="52" t="s">
        <v>229</v>
      </c>
      <c r="C304" s="68" t="s">
        <v>780</v>
      </c>
      <c r="D304" s="61" t="s">
        <v>796</v>
      </c>
      <c r="E304" s="52" t="str">
        <f t="shared" si="4"/>
        <v>UW326淺粉150CM</v>
      </c>
      <c r="F304" s="61" t="s">
        <v>694</v>
      </c>
      <c r="G304" s="63">
        <v>845</v>
      </c>
      <c r="H304" s="55">
        <v>939</v>
      </c>
    </row>
    <row r="305" spans="1:8" s="50" customFormat="1" ht="17.25">
      <c r="A305" s="61" t="s">
        <v>149</v>
      </c>
      <c r="B305" s="52" t="s">
        <v>229</v>
      </c>
      <c r="C305" s="68" t="s">
        <v>783</v>
      </c>
      <c r="D305" s="53" t="s">
        <v>791</v>
      </c>
      <c r="E305" s="52" t="str">
        <f t="shared" si="4"/>
        <v>UW326膚色130CM</v>
      </c>
      <c r="F305" s="61" t="s">
        <v>782</v>
      </c>
      <c r="G305" s="63">
        <v>765</v>
      </c>
      <c r="H305" s="55">
        <v>850</v>
      </c>
    </row>
    <row r="306" spans="1:8" s="50" customFormat="1" ht="17.25">
      <c r="A306" s="61" t="s">
        <v>150</v>
      </c>
      <c r="B306" s="52" t="s">
        <v>229</v>
      </c>
      <c r="C306" s="68" t="s">
        <v>783</v>
      </c>
      <c r="D306" s="61" t="s">
        <v>796</v>
      </c>
      <c r="E306" s="52" t="str">
        <f t="shared" si="4"/>
        <v>UW326膚色150CM</v>
      </c>
      <c r="F306" s="61" t="s">
        <v>695</v>
      </c>
      <c r="G306" s="63">
        <v>845</v>
      </c>
      <c r="H306" s="55">
        <v>939</v>
      </c>
    </row>
    <row r="307" spans="1:8" s="50" customFormat="1" ht="16.5">
      <c r="A307" s="61" t="s">
        <v>151</v>
      </c>
      <c r="B307" s="52" t="s">
        <v>230</v>
      </c>
      <c r="C307" s="66" t="s">
        <v>766</v>
      </c>
      <c r="D307" s="53" t="s">
        <v>810</v>
      </c>
      <c r="E307" s="52" t="str">
        <f t="shared" si="4"/>
        <v>UW402灰色LL</v>
      </c>
      <c r="F307" s="61" t="s">
        <v>696</v>
      </c>
      <c r="G307" s="63">
        <v>2060</v>
      </c>
      <c r="H307" s="55">
        <v>2289</v>
      </c>
    </row>
    <row r="308" spans="1:8" s="50" customFormat="1" ht="16.5">
      <c r="A308" s="61" t="s">
        <v>152</v>
      </c>
      <c r="B308" s="52" t="s">
        <v>231</v>
      </c>
      <c r="C308" s="66" t="s">
        <v>766</v>
      </c>
      <c r="D308" s="61" t="s">
        <v>799</v>
      </c>
      <c r="E308" s="52" t="str">
        <f t="shared" si="4"/>
        <v>UW403灰色M</v>
      </c>
      <c r="F308" s="61" t="s">
        <v>697</v>
      </c>
      <c r="G308" s="63">
        <v>2070</v>
      </c>
      <c r="H308" s="55">
        <v>2300</v>
      </c>
    </row>
    <row r="309" spans="1:8" s="50" customFormat="1" ht="16.5">
      <c r="A309" s="61" t="s">
        <v>1104</v>
      </c>
      <c r="B309" s="52" t="s">
        <v>1113</v>
      </c>
      <c r="C309" s="66" t="s">
        <v>766</v>
      </c>
      <c r="D309" s="61" t="s">
        <v>1116</v>
      </c>
      <c r="E309" s="52" t="str">
        <f t="shared" si="4"/>
        <v>UW405灰色S</v>
      </c>
      <c r="F309" s="61" t="s">
        <v>1118</v>
      </c>
      <c r="G309" s="63">
        <v>2580</v>
      </c>
      <c r="H309" s="55">
        <v>2867</v>
      </c>
    </row>
    <row r="310" spans="1:8" s="50" customFormat="1" ht="16.5">
      <c r="A310" s="61" t="s">
        <v>1105</v>
      </c>
      <c r="B310" s="52" t="s">
        <v>1113</v>
      </c>
      <c r="C310" s="66" t="s">
        <v>766</v>
      </c>
      <c r="D310" s="61" t="s">
        <v>1103</v>
      </c>
      <c r="E310" s="52" t="str">
        <f t="shared" si="4"/>
        <v>UW405灰色M</v>
      </c>
      <c r="F310" s="61" t="s">
        <v>1119</v>
      </c>
      <c r="G310" s="63">
        <v>2580</v>
      </c>
      <c r="H310" s="55">
        <v>2867</v>
      </c>
    </row>
    <row r="311" spans="1:8" s="50" customFormat="1" ht="16.5">
      <c r="A311" s="61" t="s">
        <v>1106</v>
      </c>
      <c r="B311" s="52" t="s">
        <v>1113</v>
      </c>
      <c r="C311" s="66" t="s">
        <v>766</v>
      </c>
      <c r="D311" s="61" t="s">
        <v>1117</v>
      </c>
      <c r="E311" s="52" t="str">
        <f t="shared" si="4"/>
        <v>UW405灰色L</v>
      </c>
      <c r="F311" s="61" t="s">
        <v>1120</v>
      </c>
      <c r="G311" s="63">
        <v>2760</v>
      </c>
      <c r="H311" s="55">
        <v>3067</v>
      </c>
    </row>
    <row r="312" spans="1:8" s="50" customFormat="1" ht="16.5">
      <c r="A312" s="61" t="s">
        <v>1107</v>
      </c>
      <c r="B312" s="52" t="s">
        <v>1114</v>
      </c>
      <c r="C312" s="66" t="s">
        <v>766</v>
      </c>
      <c r="D312" s="61" t="s">
        <v>1116</v>
      </c>
      <c r="E312" s="52" t="str">
        <f t="shared" si="4"/>
        <v>UW406灰色S</v>
      </c>
      <c r="F312" s="61" t="s">
        <v>1121</v>
      </c>
      <c r="G312" s="63">
        <v>2400</v>
      </c>
      <c r="H312" s="55">
        <v>2667</v>
      </c>
    </row>
    <row r="313" spans="1:8" s="50" customFormat="1" ht="16.5">
      <c r="A313" s="61" t="s">
        <v>1108</v>
      </c>
      <c r="B313" s="52" t="s">
        <v>1114</v>
      </c>
      <c r="C313" s="66" t="s">
        <v>766</v>
      </c>
      <c r="D313" s="61" t="s">
        <v>1103</v>
      </c>
      <c r="E313" s="52" t="str">
        <f t="shared" si="4"/>
        <v>UW406灰色M</v>
      </c>
      <c r="F313" s="70" t="s">
        <v>1122</v>
      </c>
      <c r="G313" s="63">
        <v>2400</v>
      </c>
      <c r="H313" s="55">
        <v>2667</v>
      </c>
    </row>
    <row r="314" spans="1:8" s="50" customFormat="1" ht="16.5">
      <c r="A314" s="61" t="s">
        <v>1109</v>
      </c>
      <c r="B314" s="52" t="s">
        <v>1114</v>
      </c>
      <c r="C314" s="66" t="s">
        <v>766</v>
      </c>
      <c r="D314" s="61" t="s">
        <v>1117</v>
      </c>
      <c r="E314" s="52" t="str">
        <f t="shared" si="4"/>
        <v>UW406灰色L</v>
      </c>
      <c r="F314" s="61" t="s">
        <v>1123</v>
      </c>
      <c r="G314" s="63">
        <v>2670</v>
      </c>
      <c r="H314" s="55">
        <v>2967</v>
      </c>
    </row>
    <row r="315" spans="1:8" s="50" customFormat="1" ht="16.5">
      <c r="A315" s="61" t="s">
        <v>1110</v>
      </c>
      <c r="B315" s="52" t="s">
        <v>1115</v>
      </c>
      <c r="C315" s="66" t="s">
        <v>766</v>
      </c>
      <c r="D315" s="61" t="s">
        <v>1116</v>
      </c>
      <c r="E315" s="52" t="str">
        <f t="shared" si="4"/>
        <v>UW407灰色S</v>
      </c>
      <c r="F315" s="61" t="s">
        <v>1124</v>
      </c>
      <c r="G315" s="63">
        <v>2500</v>
      </c>
      <c r="H315" s="55">
        <v>2778</v>
      </c>
    </row>
    <row r="316" spans="1:8" s="50" customFormat="1" ht="16.5">
      <c r="A316" s="61" t="s">
        <v>1111</v>
      </c>
      <c r="B316" s="52" t="s">
        <v>1115</v>
      </c>
      <c r="C316" s="66" t="s">
        <v>766</v>
      </c>
      <c r="D316" s="61" t="s">
        <v>1103</v>
      </c>
      <c r="E316" s="52" t="str">
        <f t="shared" si="4"/>
        <v>UW407灰色M</v>
      </c>
      <c r="F316" s="61" t="s">
        <v>1125</v>
      </c>
      <c r="G316" s="63">
        <v>2500</v>
      </c>
      <c r="H316" s="55">
        <v>2778</v>
      </c>
    </row>
    <row r="317" spans="1:8" s="50" customFormat="1" ht="16.5">
      <c r="A317" s="61" t="s">
        <v>1112</v>
      </c>
      <c r="B317" s="52" t="s">
        <v>1115</v>
      </c>
      <c r="C317" s="66" t="s">
        <v>766</v>
      </c>
      <c r="D317" s="61" t="s">
        <v>1117</v>
      </c>
      <c r="E317" s="52" t="str">
        <f t="shared" si="4"/>
        <v>UW407灰色L</v>
      </c>
      <c r="F317" s="61" t="s">
        <v>1126</v>
      </c>
      <c r="G317" s="63">
        <v>2770</v>
      </c>
      <c r="H317" s="55">
        <v>3078</v>
      </c>
    </row>
    <row r="318" spans="1:8" s="50" customFormat="1" ht="16.5">
      <c r="A318" s="61" t="s">
        <v>153</v>
      </c>
      <c r="B318" s="52" t="s">
        <v>232</v>
      </c>
      <c r="C318" s="66" t="s">
        <v>766</v>
      </c>
      <c r="D318" s="53" t="s">
        <v>809</v>
      </c>
      <c r="E318" s="52" t="str">
        <f t="shared" si="4"/>
        <v>UW602灰色S</v>
      </c>
      <c r="F318" s="61" t="s">
        <v>698</v>
      </c>
      <c r="G318" s="63">
        <v>740</v>
      </c>
      <c r="H318" s="55">
        <v>822</v>
      </c>
    </row>
    <row r="319" spans="1:8" s="50" customFormat="1" ht="16.5">
      <c r="A319" s="61" t="s">
        <v>154</v>
      </c>
      <c r="B319" s="52" t="s">
        <v>232</v>
      </c>
      <c r="C319" s="66" t="s">
        <v>868</v>
      </c>
      <c r="D319" s="53" t="s">
        <v>809</v>
      </c>
      <c r="E319" s="52" t="str">
        <f t="shared" si="4"/>
        <v>UW602葡萄紫S</v>
      </c>
      <c r="F319" s="61" t="s">
        <v>699</v>
      </c>
      <c r="G319" s="63">
        <v>740</v>
      </c>
      <c r="H319" s="55">
        <v>822</v>
      </c>
    </row>
    <row r="320" spans="1:8" s="50" customFormat="1" ht="16.5">
      <c r="A320" s="61" t="s">
        <v>155</v>
      </c>
      <c r="B320" s="52" t="s">
        <v>232</v>
      </c>
      <c r="C320" s="66" t="s">
        <v>783</v>
      </c>
      <c r="D320" s="53" t="s">
        <v>809</v>
      </c>
      <c r="E320" s="52" t="str">
        <f t="shared" si="4"/>
        <v>UW602膚色S</v>
      </c>
      <c r="F320" s="61" t="s">
        <v>700</v>
      </c>
      <c r="G320" s="63">
        <v>740</v>
      </c>
      <c r="H320" s="55">
        <v>822</v>
      </c>
    </row>
    <row r="321" spans="1:8" s="50" customFormat="1" ht="16.5">
      <c r="A321" s="61" t="s">
        <v>156</v>
      </c>
      <c r="B321" s="52" t="s">
        <v>233</v>
      </c>
      <c r="C321" s="66" t="s">
        <v>766</v>
      </c>
      <c r="D321" s="53" t="s">
        <v>809</v>
      </c>
      <c r="E321" s="52" t="str">
        <f t="shared" si="4"/>
        <v>UW603灰色S</v>
      </c>
      <c r="F321" s="61" t="s">
        <v>701</v>
      </c>
      <c r="G321" s="63">
        <v>700</v>
      </c>
      <c r="H321" s="55">
        <v>778</v>
      </c>
    </row>
    <row r="322" spans="1:8" s="50" customFormat="1" ht="16.5">
      <c r="A322" s="61" t="s">
        <v>157</v>
      </c>
      <c r="B322" s="52" t="s">
        <v>233</v>
      </c>
      <c r="C322" s="66" t="s">
        <v>766</v>
      </c>
      <c r="D322" s="53" t="s">
        <v>810</v>
      </c>
      <c r="E322" s="52" t="str">
        <f t="shared" si="4"/>
        <v>UW603灰色LL</v>
      </c>
      <c r="F322" s="61" t="s">
        <v>702</v>
      </c>
      <c r="G322" s="63">
        <v>780</v>
      </c>
      <c r="H322" s="55">
        <v>867</v>
      </c>
    </row>
    <row r="323" spans="1:8" s="50" customFormat="1" ht="16.5">
      <c r="A323" s="61" t="s">
        <v>158</v>
      </c>
      <c r="B323" s="52" t="s">
        <v>233</v>
      </c>
      <c r="C323" s="66" t="s">
        <v>868</v>
      </c>
      <c r="D323" s="53" t="s">
        <v>809</v>
      </c>
      <c r="E323" s="52" t="str">
        <f t="shared" si="4"/>
        <v>UW603葡萄紫S</v>
      </c>
      <c r="F323" s="61" t="s">
        <v>703</v>
      </c>
      <c r="G323" s="63">
        <v>700</v>
      </c>
      <c r="H323" s="55">
        <v>778</v>
      </c>
    </row>
    <row r="324" spans="1:8" s="50" customFormat="1" ht="16.5">
      <c r="A324" s="61" t="s">
        <v>159</v>
      </c>
      <c r="B324" s="52" t="s">
        <v>233</v>
      </c>
      <c r="C324" s="66" t="s">
        <v>868</v>
      </c>
      <c r="D324" s="53" t="s">
        <v>810</v>
      </c>
      <c r="E324" s="52" t="str">
        <f t="shared" si="4"/>
        <v>UW603葡萄紫LL</v>
      </c>
      <c r="F324" s="61" t="s">
        <v>704</v>
      </c>
      <c r="G324" s="63">
        <v>780</v>
      </c>
      <c r="H324" s="55">
        <v>867</v>
      </c>
    </row>
    <row r="325" spans="1:8" s="50" customFormat="1" ht="16.5">
      <c r="A325" s="61" t="s">
        <v>160</v>
      </c>
      <c r="B325" s="52" t="s">
        <v>233</v>
      </c>
      <c r="C325" s="66" t="s">
        <v>868</v>
      </c>
      <c r="D325" s="61" t="s">
        <v>813</v>
      </c>
      <c r="E325" s="52" t="str">
        <f t="shared" si="4"/>
        <v>UW603葡萄紫3L</v>
      </c>
      <c r="F325" s="61" t="s">
        <v>705</v>
      </c>
      <c r="G325" s="63">
        <v>900</v>
      </c>
      <c r="H325" s="55">
        <v>1000</v>
      </c>
    </row>
    <row r="326" spans="1:8" s="50" customFormat="1" ht="16.5">
      <c r="A326" s="61" t="s">
        <v>161</v>
      </c>
      <c r="B326" s="52" t="s">
        <v>233</v>
      </c>
      <c r="C326" s="66" t="s">
        <v>783</v>
      </c>
      <c r="D326" s="53" t="s">
        <v>809</v>
      </c>
      <c r="E326" s="52" t="str">
        <f t="shared" si="4"/>
        <v>UW603膚色S</v>
      </c>
      <c r="F326" s="61" t="s">
        <v>706</v>
      </c>
      <c r="G326" s="63">
        <v>700</v>
      </c>
      <c r="H326" s="55">
        <v>778</v>
      </c>
    </row>
    <row r="327" spans="1:8" s="50" customFormat="1" ht="16.5">
      <c r="A327" s="61" t="s">
        <v>162</v>
      </c>
      <c r="B327" s="52" t="s">
        <v>233</v>
      </c>
      <c r="C327" s="66" t="s">
        <v>783</v>
      </c>
      <c r="D327" s="53" t="s">
        <v>810</v>
      </c>
      <c r="E327" s="52" t="str">
        <f t="shared" si="4"/>
        <v>UW603膚色LL</v>
      </c>
      <c r="F327" s="61" t="s">
        <v>707</v>
      </c>
      <c r="G327" s="63">
        <v>780</v>
      </c>
      <c r="H327" s="55">
        <v>867</v>
      </c>
    </row>
    <row r="328" spans="1:8" s="50" customFormat="1" ht="16.5">
      <c r="A328" s="61" t="s">
        <v>163</v>
      </c>
      <c r="B328" s="52" t="s">
        <v>233</v>
      </c>
      <c r="C328" s="66" t="s">
        <v>783</v>
      </c>
      <c r="D328" s="61" t="s">
        <v>813</v>
      </c>
      <c r="E328" s="52" t="str">
        <f t="shared" si="4"/>
        <v>UW603膚色3L</v>
      </c>
      <c r="F328" s="61" t="s">
        <v>708</v>
      </c>
      <c r="G328" s="63">
        <v>900</v>
      </c>
      <c r="H328" s="55">
        <v>1000</v>
      </c>
    </row>
    <row r="329" spans="1:8" s="50" customFormat="1" ht="16.5">
      <c r="A329" s="53" t="s">
        <v>347</v>
      </c>
      <c r="B329" s="52" t="s">
        <v>234</v>
      </c>
      <c r="C329" s="66" t="s">
        <v>764</v>
      </c>
      <c r="D329" s="53" t="s">
        <v>810</v>
      </c>
      <c r="E329" s="52" t="str">
        <f t="shared" si="4"/>
        <v>UW607黑色LL</v>
      </c>
      <c r="F329" s="53" t="s">
        <v>709</v>
      </c>
      <c r="G329" s="54">
        <v>890</v>
      </c>
      <c r="H329" s="55">
        <v>989</v>
      </c>
    </row>
    <row r="330" spans="1:8" s="50" customFormat="1" ht="16.5">
      <c r="A330" s="53" t="s">
        <v>164</v>
      </c>
      <c r="B330" s="52" t="s">
        <v>235</v>
      </c>
      <c r="C330" s="66" t="s">
        <v>869</v>
      </c>
      <c r="D330" s="53" t="s">
        <v>810</v>
      </c>
      <c r="E330" s="52" t="str">
        <f t="shared" si="4"/>
        <v>UW609墨綠色LL</v>
      </c>
      <c r="F330" s="53" t="s">
        <v>710</v>
      </c>
      <c r="G330" s="54">
        <v>745</v>
      </c>
      <c r="H330" s="55">
        <v>828</v>
      </c>
    </row>
    <row r="331" spans="1:8" s="50" customFormat="1" ht="16.5">
      <c r="A331" s="53" t="s">
        <v>461</v>
      </c>
      <c r="B331" s="52" t="s">
        <v>363</v>
      </c>
      <c r="C331" s="66" t="s">
        <v>870</v>
      </c>
      <c r="D331" s="61" t="s">
        <v>799</v>
      </c>
      <c r="E331" s="52" t="str">
        <f t="shared" si="4"/>
        <v>UW611淺桔M</v>
      </c>
      <c r="F331" s="53" t="s">
        <v>711</v>
      </c>
      <c r="G331" s="54">
        <v>940</v>
      </c>
      <c r="H331" s="55">
        <v>1044</v>
      </c>
    </row>
    <row r="332" spans="1:8" s="50" customFormat="1" ht="16.5">
      <c r="A332" s="53" t="s">
        <v>462</v>
      </c>
      <c r="B332" s="52" t="s">
        <v>363</v>
      </c>
      <c r="C332" s="66" t="s">
        <v>870</v>
      </c>
      <c r="D332" s="53" t="s">
        <v>814</v>
      </c>
      <c r="E332" s="52" t="str">
        <f t="shared" si="4"/>
        <v>UW611淺桔L</v>
      </c>
      <c r="F332" s="53" t="s">
        <v>712</v>
      </c>
      <c r="G332" s="54">
        <v>940</v>
      </c>
      <c r="H332" s="55">
        <v>1044</v>
      </c>
    </row>
    <row r="333" spans="1:8" s="50" customFormat="1" ht="16.5">
      <c r="A333" s="53" t="s">
        <v>463</v>
      </c>
      <c r="B333" s="52" t="s">
        <v>363</v>
      </c>
      <c r="C333" s="66" t="s">
        <v>870</v>
      </c>
      <c r="D333" s="53" t="s">
        <v>810</v>
      </c>
      <c r="E333" s="52" t="str">
        <f t="shared" ref="E333:E384" si="5">+B333&amp;C333&amp;D333</f>
        <v>UW611淺桔LL</v>
      </c>
      <c r="F333" s="53" t="s">
        <v>713</v>
      </c>
      <c r="G333" s="54">
        <v>1000</v>
      </c>
      <c r="H333" s="55">
        <v>1111</v>
      </c>
    </row>
    <row r="334" spans="1:8" s="50" customFormat="1" ht="16.5">
      <c r="A334" s="53" t="s">
        <v>943</v>
      </c>
      <c r="B334" s="52" t="s">
        <v>944</v>
      </c>
      <c r="C334" s="66" t="s">
        <v>870</v>
      </c>
      <c r="D334" s="53" t="s">
        <v>945</v>
      </c>
      <c r="E334" s="52" t="str">
        <f t="shared" si="5"/>
        <v>UW611淺桔3L</v>
      </c>
      <c r="F334" s="69" t="s">
        <v>946</v>
      </c>
      <c r="G334" s="54">
        <v>1095</v>
      </c>
      <c r="H334" s="55">
        <v>1217</v>
      </c>
    </row>
    <row r="335" spans="1:8" s="50" customFormat="1" ht="16.5">
      <c r="A335" s="53" t="s">
        <v>165</v>
      </c>
      <c r="B335" s="52" t="s">
        <v>236</v>
      </c>
      <c r="C335" s="66" t="s">
        <v>821</v>
      </c>
      <c r="D335" s="53" t="s">
        <v>814</v>
      </c>
      <c r="E335" s="52" t="str">
        <f t="shared" si="5"/>
        <v>UW622紅色L</v>
      </c>
      <c r="F335" s="53" t="s">
        <v>714</v>
      </c>
      <c r="G335" s="54">
        <v>920</v>
      </c>
      <c r="H335" s="55">
        <v>1022</v>
      </c>
    </row>
    <row r="336" spans="1:8" s="50" customFormat="1" ht="16.5">
      <c r="A336" s="53" t="s">
        <v>166</v>
      </c>
      <c r="B336" s="52" t="s">
        <v>237</v>
      </c>
      <c r="C336" s="66" t="s">
        <v>821</v>
      </c>
      <c r="D336" s="61" t="s">
        <v>799</v>
      </c>
      <c r="E336" s="52" t="str">
        <f t="shared" si="5"/>
        <v>UW623紅色M</v>
      </c>
      <c r="F336" s="53" t="s">
        <v>715</v>
      </c>
      <c r="G336" s="54">
        <v>1250</v>
      </c>
      <c r="H336" s="55">
        <v>1389</v>
      </c>
    </row>
    <row r="337" spans="1:8" s="50" customFormat="1" ht="16.5">
      <c r="A337" s="53" t="s">
        <v>167</v>
      </c>
      <c r="B337" s="52" t="s">
        <v>237</v>
      </c>
      <c r="C337" s="66" t="s">
        <v>821</v>
      </c>
      <c r="D337" s="53" t="s">
        <v>814</v>
      </c>
      <c r="E337" s="52" t="str">
        <f t="shared" si="5"/>
        <v>UW623紅色L</v>
      </c>
      <c r="F337" s="53" t="s">
        <v>716</v>
      </c>
      <c r="G337" s="54">
        <v>1250</v>
      </c>
      <c r="H337" s="55">
        <v>1389</v>
      </c>
    </row>
    <row r="338" spans="1:8" s="50" customFormat="1" ht="16.5">
      <c r="A338" s="53" t="s">
        <v>296</v>
      </c>
      <c r="B338" s="52" t="s">
        <v>340</v>
      </c>
      <c r="C338" s="66" t="s">
        <v>769</v>
      </c>
      <c r="D338" s="53" t="s">
        <v>874</v>
      </c>
      <c r="E338" s="52" t="str">
        <f t="shared" si="5"/>
        <v>UW701藍色A75</v>
      </c>
      <c r="F338" s="53" t="s">
        <v>717</v>
      </c>
      <c r="G338" s="54">
        <v>1450</v>
      </c>
      <c r="H338" s="55">
        <v>1611</v>
      </c>
    </row>
    <row r="339" spans="1:8" s="50" customFormat="1" ht="16.5">
      <c r="A339" s="53" t="s">
        <v>297</v>
      </c>
      <c r="B339" s="52" t="s">
        <v>340</v>
      </c>
      <c r="C339" s="66" t="s">
        <v>769</v>
      </c>
      <c r="D339" s="53" t="s">
        <v>875</v>
      </c>
      <c r="E339" s="52" t="str">
        <f t="shared" si="5"/>
        <v>UW701藍色A80</v>
      </c>
      <c r="F339" s="53" t="s">
        <v>718</v>
      </c>
      <c r="G339" s="54">
        <v>1450</v>
      </c>
      <c r="H339" s="55">
        <v>1611</v>
      </c>
    </row>
    <row r="340" spans="1:8" s="50" customFormat="1" ht="16.5">
      <c r="A340" s="53" t="s">
        <v>298</v>
      </c>
      <c r="B340" s="52" t="s">
        <v>340</v>
      </c>
      <c r="C340" s="66" t="s">
        <v>769</v>
      </c>
      <c r="D340" s="53" t="s">
        <v>876</v>
      </c>
      <c r="E340" s="52" t="str">
        <f t="shared" si="5"/>
        <v>UW701藍色A85</v>
      </c>
      <c r="F340" s="53" t="s">
        <v>719</v>
      </c>
      <c r="G340" s="54">
        <v>1450</v>
      </c>
      <c r="H340" s="55">
        <v>1611</v>
      </c>
    </row>
    <row r="341" spans="1:8" s="50" customFormat="1" ht="16.5">
      <c r="A341" s="53" t="s">
        <v>299</v>
      </c>
      <c r="B341" s="52" t="s">
        <v>340</v>
      </c>
      <c r="C341" s="66" t="s">
        <v>769</v>
      </c>
      <c r="D341" s="53" t="s">
        <v>880</v>
      </c>
      <c r="E341" s="52" t="str">
        <f t="shared" si="5"/>
        <v>UW701藍色B90</v>
      </c>
      <c r="F341" s="53" t="s">
        <v>720</v>
      </c>
      <c r="G341" s="54">
        <v>1450</v>
      </c>
      <c r="H341" s="55">
        <v>1611</v>
      </c>
    </row>
    <row r="342" spans="1:8" s="50" customFormat="1" ht="16.5">
      <c r="A342" s="53" t="s">
        <v>300</v>
      </c>
      <c r="B342" s="52" t="s">
        <v>340</v>
      </c>
      <c r="C342" s="66" t="s">
        <v>769</v>
      </c>
      <c r="D342" s="53" t="s">
        <v>881</v>
      </c>
      <c r="E342" s="52" t="str">
        <f t="shared" si="5"/>
        <v>UW701藍色C70</v>
      </c>
      <c r="F342" s="53" t="s">
        <v>721</v>
      </c>
      <c r="G342" s="54">
        <v>1450</v>
      </c>
      <c r="H342" s="55">
        <v>1611</v>
      </c>
    </row>
    <row r="343" spans="1:8" s="50" customFormat="1" ht="16.5">
      <c r="A343" s="53" t="s">
        <v>301</v>
      </c>
      <c r="B343" s="52" t="s">
        <v>340</v>
      </c>
      <c r="C343" s="66" t="s">
        <v>769</v>
      </c>
      <c r="D343" s="53" t="s">
        <v>882</v>
      </c>
      <c r="E343" s="52" t="str">
        <f t="shared" si="5"/>
        <v>UW701藍色C75</v>
      </c>
      <c r="F343" s="53" t="s">
        <v>722</v>
      </c>
      <c r="G343" s="54">
        <v>1450</v>
      </c>
      <c r="H343" s="55">
        <v>1611</v>
      </c>
    </row>
    <row r="344" spans="1:8" s="50" customFormat="1" ht="16.5">
      <c r="A344" s="53" t="s">
        <v>302</v>
      </c>
      <c r="B344" s="52" t="s">
        <v>340</v>
      </c>
      <c r="C344" s="66" t="s">
        <v>769</v>
      </c>
      <c r="D344" s="53" t="s">
        <v>884</v>
      </c>
      <c r="E344" s="52" t="str">
        <f t="shared" si="5"/>
        <v>UW701藍色C85</v>
      </c>
      <c r="F344" s="53" t="s">
        <v>723</v>
      </c>
      <c r="G344" s="54">
        <v>1450</v>
      </c>
      <c r="H344" s="55">
        <v>1611</v>
      </c>
    </row>
    <row r="345" spans="1:8" s="50" customFormat="1" ht="16.5">
      <c r="A345" s="53" t="s">
        <v>303</v>
      </c>
      <c r="B345" s="52" t="s">
        <v>340</v>
      </c>
      <c r="C345" s="66" t="s">
        <v>769</v>
      </c>
      <c r="D345" s="53" t="s">
        <v>885</v>
      </c>
      <c r="E345" s="52" t="str">
        <f t="shared" si="5"/>
        <v>UW701藍色C90</v>
      </c>
      <c r="F345" s="53" t="s">
        <v>724</v>
      </c>
      <c r="G345" s="54">
        <v>1450</v>
      </c>
      <c r="H345" s="55">
        <v>1611</v>
      </c>
    </row>
    <row r="346" spans="1:8" s="50" customFormat="1" ht="16.5">
      <c r="A346" s="53" t="s">
        <v>304</v>
      </c>
      <c r="B346" s="52" t="s">
        <v>340</v>
      </c>
      <c r="C346" s="66" t="s">
        <v>769</v>
      </c>
      <c r="D346" s="53" t="s">
        <v>886</v>
      </c>
      <c r="E346" s="52" t="str">
        <f t="shared" si="5"/>
        <v>UW701藍色D70</v>
      </c>
      <c r="F346" s="53" t="s">
        <v>725</v>
      </c>
      <c r="G346" s="54">
        <v>1450</v>
      </c>
      <c r="H346" s="55">
        <v>1611</v>
      </c>
    </row>
    <row r="347" spans="1:8" s="50" customFormat="1" ht="16.5">
      <c r="A347" s="53" t="s">
        <v>305</v>
      </c>
      <c r="B347" s="52" t="s">
        <v>340</v>
      </c>
      <c r="C347" s="66" t="s">
        <v>769</v>
      </c>
      <c r="D347" s="53" t="s">
        <v>887</v>
      </c>
      <c r="E347" s="52" t="str">
        <f t="shared" si="5"/>
        <v>UW701藍色D75</v>
      </c>
      <c r="F347" s="53" t="s">
        <v>726</v>
      </c>
      <c r="G347" s="54">
        <v>1450</v>
      </c>
      <c r="H347" s="55">
        <v>1611</v>
      </c>
    </row>
    <row r="348" spans="1:8" s="50" customFormat="1" ht="16.5">
      <c r="A348" s="53" t="s">
        <v>306</v>
      </c>
      <c r="B348" s="52" t="s">
        <v>340</v>
      </c>
      <c r="C348" s="66" t="s">
        <v>769</v>
      </c>
      <c r="D348" s="53" t="s">
        <v>888</v>
      </c>
      <c r="E348" s="52" t="str">
        <f t="shared" si="5"/>
        <v>UW701藍色D80</v>
      </c>
      <c r="F348" s="53" t="s">
        <v>727</v>
      </c>
      <c r="G348" s="54">
        <v>1450</v>
      </c>
      <c r="H348" s="55">
        <v>1611</v>
      </c>
    </row>
    <row r="349" spans="1:8" s="50" customFormat="1" ht="16.5">
      <c r="A349" s="53" t="s">
        <v>307</v>
      </c>
      <c r="B349" s="52" t="s">
        <v>340</v>
      </c>
      <c r="C349" s="66" t="s">
        <v>769</v>
      </c>
      <c r="D349" s="53" t="s">
        <v>889</v>
      </c>
      <c r="E349" s="52" t="str">
        <f t="shared" si="5"/>
        <v>UW701藍色D85</v>
      </c>
      <c r="F349" s="53" t="s">
        <v>728</v>
      </c>
      <c r="G349" s="54">
        <v>1450</v>
      </c>
      <c r="H349" s="55">
        <v>1611</v>
      </c>
    </row>
    <row r="350" spans="1:8" s="50" customFormat="1" ht="16.5">
      <c r="A350" s="53" t="s">
        <v>308</v>
      </c>
      <c r="B350" s="52" t="s">
        <v>340</v>
      </c>
      <c r="C350" s="66" t="s">
        <v>769</v>
      </c>
      <c r="D350" s="53" t="s">
        <v>890</v>
      </c>
      <c r="E350" s="52" t="str">
        <f t="shared" si="5"/>
        <v>UW701藍色D90</v>
      </c>
      <c r="F350" s="53" t="s">
        <v>729</v>
      </c>
      <c r="G350" s="54">
        <v>1450</v>
      </c>
      <c r="H350" s="55">
        <v>1611</v>
      </c>
    </row>
    <row r="351" spans="1:8" s="50" customFormat="1" ht="16.5">
      <c r="A351" s="53" t="s">
        <v>309</v>
      </c>
      <c r="B351" s="52" t="s">
        <v>340</v>
      </c>
      <c r="C351" s="66" t="s">
        <v>769</v>
      </c>
      <c r="D351" s="53" t="s">
        <v>891</v>
      </c>
      <c r="E351" s="52" t="str">
        <f t="shared" si="5"/>
        <v>UW701藍色E75</v>
      </c>
      <c r="F351" s="53" t="s">
        <v>730</v>
      </c>
      <c r="G351" s="54">
        <v>1580</v>
      </c>
      <c r="H351" s="55">
        <v>1756</v>
      </c>
    </row>
    <row r="352" spans="1:8" s="50" customFormat="1" ht="16.5">
      <c r="A352" s="53" t="s">
        <v>310</v>
      </c>
      <c r="B352" s="52" t="s">
        <v>340</v>
      </c>
      <c r="C352" s="66" t="s">
        <v>769</v>
      </c>
      <c r="D352" s="53" t="s">
        <v>892</v>
      </c>
      <c r="E352" s="52" t="str">
        <f t="shared" si="5"/>
        <v>UW701藍色E80</v>
      </c>
      <c r="F352" s="53" t="s">
        <v>731</v>
      </c>
      <c r="G352" s="54">
        <v>1580</v>
      </c>
      <c r="H352" s="55">
        <v>1756</v>
      </c>
    </row>
    <row r="353" spans="1:8" s="50" customFormat="1" ht="16.5">
      <c r="A353" s="53" t="s">
        <v>311</v>
      </c>
      <c r="B353" s="52" t="s">
        <v>340</v>
      </c>
      <c r="C353" s="66" t="s">
        <v>769</v>
      </c>
      <c r="D353" s="53" t="s">
        <v>893</v>
      </c>
      <c r="E353" s="52" t="str">
        <f t="shared" si="5"/>
        <v>UW701藍色E85</v>
      </c>
      <c r="F353" s="53" t="s">
        <v>732</v>
      </c>
      <c r="G353" s="54">
        <v>1580</v>
      </c>
      <c r="H353" s="55">
        <v>1756</v>
      </c>
    </row>
    <row r="354" spans="1:8" s="50" customFormat="1" ht="16.5">
      <c r="A354" s="53" t="s">
        <v>312</v>
      </c>
      <c r="B354" s="52" t="s">
        <v>340</v>
      </c>
      <c r="C354" s="66" t="s">
        <v>769</v>
      </c>
      <c r="D354" s="53" t="s">
        <v>894</v>
      </c>
      <c r="E354" s="52" t="str">
        <f t="shared" si="5"/>
        <v>UW701藍色E90</v>
      </c>
      <c r="F354" s="53" t="s">
        <v>733</v>
      </c>
      <c r="G354" s="54">
        <v>1580</v>
      </c>
      <c r="H354" s="55">
        <v>1756</v>
      </c>
    </row>
    <row r="355" spans="1:8" s="50" customFormat="1" ht="16.5">
      <c r="A355" s="53" t="s">
        <v>313</v>
      </c>
      <c r="B355" s="52" t="s">
        <v>341</v>
      </c>
      <c r="C355" s="66" t="s">
        <v>818</v>
      </c>
      <c r="D355" s="53" t="s">
        <v>873</v>
      </c>
      <c r="E355" s="52" t="str">
        <f t="shared" si="5"/>
        <v>UW702酒紅A70</v>
      </c>
      <c r="F355" s="53" t="s">
        <v>734</v>
      </c>
      <c r="G355" s="54">
        <v>1620</v>
      </c>
      <c r="H355" s="55">
        <v>1800</v>
      </c>
    </row>
    <row r="356" spans="1:8" s="50" customFormat="1" ht="16.5">
      <c r="A356" s="53" t="s">
        <v>314</v>
      </c>
      <c r="B356" s="52" t="s">
        <v>341</v>
      </c>
      <c r="C356" s="66" t="s">
        <v>818</v>
      </c>
      <c r="D356" s="53" t="s">
        <v>874</v>
      </c>
      <c r="E356" s="52" t="str">
        <f t="shared" si="5"/>
        <v>UW702酒紅A75</v>
      </c>
      <c r="F356" s="53" t="s">
        <v>735</v>
      </c>
      <c r="G356" s="54">
        <v>1620</v>
      </c>
      <c r="H356" s="55">
        <v>1800</v>
      </c>
    </row>
    <row r="357" spans="1:8" s="50" customFormat="1" ht="16.5">
      <c r="A357" s="53" t="s">
        <v>315</v>
      </c>
      <c r="B357" s="52" t="s">
        <v>341</v>
      </c>
      <c r="C357" s="66" t="s">
        <v>818</v>
      </c>
      <c r="D357" s="53" t="s">
        <v>875</v>
      </c>
      <c r="E357" s="52" t="str">
        <f t="shared" si="5"/>
        <v>UW702酒紅A80</v>
      </c>
      <c r="F357" s="53" t="s">
        <v>736</v>
      </c>
      <c r="G357" s="54">
        <v>1620</v>
      </c>
      <c r="H357" s="55">
        <v>1800</v>
      </c>
    </row>
    <row r="358" spans="1:8" s="50" customFormat="1" ht="16.5">
      <c r="A358" s="53" t="s">
        <v>316</v>
      </c>
      <c r="B358" s="52" t="s">
        <v>341</v>
      </c>
      <c r="C358" s="66" t="s">
        <v>818</v>
      </c>
      <c r="D358" s="53" t="s">
        <v>876</v>
      </c>
      <c r="E358" s="52" t="str">
        <f t="shared" si="5"/>
        <v>UW702酒紅A85</v>
      </c>
      <c r="F358" s="53" t="s">
        <v>737</v>
      </c>
      <c r="G358" s="54">
        <v>1620</v>
      </c>
      <c r="H358" s="55">
        <v>1800</v>
      </c>
    </row>
    <row r="359" spans="1:8" s="50" customFormat="1" ht="16.5">
      <c r="A359" s="53" t="s">
        <v>317</v>
      </c>
      <c r="B359" s="52" t="s">
        <v>341</v>
      </c>
      <c r="C359" s="66" t="s">
        <v>818</v>
      </c>
      <c r="D359" s="53" t="s">
        <v>895</v>
      </c>
      <c r="E359" s="52" t="str">
        <f t="shared" si="5"/>
        <v>UW702酒紅B70</v>
      </c>
      <c r="F359" s="53" t="s">
        <v>738</v>
      </c>
      <c r="G359" s="54">
        <v>1620</v>
      </c>
      <c r="H359" s="55">
        <v>1800</v>
      </c>
    </row>
    <row r="360" spans="1:8" s="50" customFormat="1" ht="16.5">
      <c r="A360" s="53" t="s">
        <v>318</v>
      </c>
      <c r="B360" s="52" t="s">
        <v>341</v>
      </c>
      <c r="C360" s="66" t="s">
        <v>818</v>
      </c>
      <c r="D360" s="53" t="s">
        <v>877</v>
      </c>
      <c r="E360" s="52" t="str">
        <f t="shared" si="5"/>
        <v>UW702酒紅B75</v>
      </c>
      <c r="F360" s="53" t="s">
        <v>739</v>
      </c>
      <c r="G360" s="54">
        <v>1620</v>
      </c>
      <c r="H360" s="55">
        <v>1800</v>
      </c>
    </row>
    <row r="361" spans="1:8" s="50" customFormat="1" ht="16.5">
      <c r="A361" s="53" t="s">
        <v>319</v>
      </c>
      <c r="B361" s="52" t="s">
        <v>341</v>
      </c>
      <c r="C361" s="66" t="s">
        <v>818</v>
      </c>
      <c r="D361" s="53" t="s">
        <v>878</v>
      </c>
      <c r="E361" s="52" t="str">
        <f t="shared" si="5"/>
        <v>UW702酒紅B80</v>
      </c>
      <c r="F361" s="53" t="s">
        <v>740</v>
      </c>
      <c r="G361" s="54">
        <v>1620</v>
      </c>
      <c r="H361" s="55">
        <v>1800</v>
      </c>
    </row>
    <row r="362" spans="1:8" s="50" customFormat="1" ht="16.5">
      <c r="A362" s="53" t="s">
        <v>320</v>
      </c>
      <c r="B362" s="52" t="s">
        <v>341</v>
      </c>
      <c r="C362" s="66" t="s">
        <v>818</v>
      </c>
      <c r="D362" s="53" t="s">
        <v>879</v>
      </c>
      <c r="E362" s="52" t="str">
        <f t="shared" si="5"/>
        <v>UW702酒紅B85</v>
      </c>
      <c r="F362" s="53" t="s">
        <v>741</v>
      </c>
      <c r="G362" s="54">
        <v>1620</v>
      </c>
      <c r="H362" s="55">
        <v>1800</v>
      </c>
    </row>
    <row r="363" spans="1:8" s="50" customFormat="1" ht="16.5">
      <c r="A363" s="53" t="s">
        <v>321</v>
      </c>
      <c r="B363" s="52" t="s">
        <v>341</v>
      </c>
      <c r="C363" s="66" t="s">
        <v>818</v>
      </c>
      <c r="D363" s="53" t="s">
        <v>880</v>
      </c>
      <c r="E363" s="52" t="str">
        <f t="shared" si="5"/>
        <v>UW702酒紅B90</v>
      </c>
      <c r="F363" s="53" t="s">
        <v>742</v>
      </c>
      <c r="G363" s="54">
        <v>1620</v>
      </c>
      <c r="H363" s="55">
        <v>1800</v>
      </c>
    </row>
    <row r="364" spans="1:8" s="50" customFormat="1" ht="16.5">
      <c r="A364" s="53" t="s">
        <v>322</v>
      </c>
      <c r="B364" s="52" t="s">
        <v>341</v>
      </c>
      <c r="C364" s="66" t="s">
        <v>818</v>
      </c>
      <c r="D364" s="53" t="s">
        <v>881</v>
      </c>
      <c r="E364" s="52" t="str">
        <f t="shared" si="5"/>
        <v>UW702酒紅C70</v>
      </c>
      <c r="F364" s="53" t="s">
        <v>743</v>
      </c>
      <c r="G364" s="54">
        <v>1620</v>
      </c>
      <c r="H364" s="55">
        <v>1800</v>
      </c>
    </row>
    <row r="365" spans="1:8" s="50" customFormat="1" ht="16.5">
      <c r="A365" s="53" t="s">
        <v>323</v>
      </c>
      <c r="B365" s="52" t="s">
        <v>341</v>
      </c>
      <c r="C365" s="66" t="s">
        <v>818</v>
      </c>
      <c r="D365" s="53" t="s">
        <v>882</v>
      </c>
      <c r="E365" s="52" t="str">
        <f t="shared" si="5"/>
        <v>UW702酒紅C75</v>
      </c>
      <c r="F365" s="53" t="s">
        <v>744</v>
      </c>
      <c r="G365" s="54">
        <v>1620</v>
      </c>
      <c r="H365" s="55">
        <v>1800</v>
      </c>
    </row>
    <row r="366" spans="1:8" s="50" customFormat="1" ht="16.5">
      <c r="A366" s="53" t="s">
        <v>324</v>
      </c>
      <c r="B366" s="52" t="s">
        <v>341</v>
      </c>
      <c r="C366" s="66" t="s">
        <v>818</v>
      </c>
      <c r="D366" s="53" t="s">
        <v>883</v>
      </c>
      <c r="E366" s="52" t="str">
        <f t="shared" si="5"/>
        <v>UW702酒紅C80</v>
      </c>
      <c r="F366" s="53" t="s">
        <v>745</v>
      </c>
      <c r="G366" s="54">
        <v>1620</v>
      </c>
      <c r="H366" s="55">
        <v>1800</v>
      </c>
    </row>
    <row r="367" spans="1:8" s="50" customFormat="1" ht="16.5">
      <c r="A367" s="53" t="s">
        <v>325</v>
      </c>
      <c r="B367" s="52" t="s">
        <v>341</v>
      </c>
      <c r="C367" s="66" t="s">
        <v>818</v>
      </c>
      <c r="D367" s="53" t="s">
        <v>884</v>
      </c>
      <c r="E367" s="52" t="str">
        <f t="shared" si="5"/>
        <v>UW702酒紅C85</v>
      </c>
      <c r="F367" s="53" t="s">
        <v>746</v>
      </c>
      <c r="G367" s="54">
        <v>1620</v>
      </c>
      <c r="H367" s="55">
        <v>1800</v>
      </c>
    </row>
    <row r="368" spans="1:8" s="50" customFormat="1" ht="16.5">
      <c r="A368" s="53" t="s">
        <v>326</v>
      </c>
      <c r="B368" s="52" t="s">
        <v>341</v>
      </c>
      <c r="C368" s="66" t="s">
        <v>818</v>
      </c>
      <c r="D368" s="53" t="s">
        <v>885</v>
      </c>
      <c r="E368" s="52" t="str">
        <f t="shared" si="5"/>
        <v>UW702酒紅C90</v>
      </c>
      <c r="F368" s="53" t="s">
        <v>747</v>
      </c>
      <c r="G368" s="54">
        <v>1620</v>
      </c>
      <c r="H368" s="55">
        <v>1800</v>
      </c>
    </row>
    <row r="369" spans="1:8" s="50" customFormat="1" ht="16.5">
      <c r="A369" s="53" t="s">
        <v>327</v>
      </c>
      <c r="B369" s="52" t="s">
        <v>341</v>
      </c>
      <c r="C369" s="66" t="s">
        <v>818</v>
      </c>
      <c r="D369" s="53" t="s">
        <v>886</v>
      </c>
      <c r="E369" s="52" t="str">
        <f t="shared" si="5"/>
        <v>UW702酒紅D70</v>
      </c>
      <c r="F369" s="53" t="s">
        <v>748</v>
      </c>
      <c r="G369" s="54">
        <v>1620</v>
      </c>
      <c r="H369" s="55">
        <v>1800</v>
      </c>
    </row>
    <row r="370" spans="1:8" s="50" customFormat="1" ht="16.5">
      <c r="A370" s="53" t="s">
        <v>328</v>
      </c>
      <c r="B370" s="52" t="s">
        <v>341</v>
      </c>
      <c r="C370" s="66" t="s">
        <v>818</v>
      </c>
      <c r="D370" s="53" t="s">
        <v>887</v>
      </c>
      <c r="E370" s="52" t="str">
        <f t="shared" si="5"/>
        <v>UW702酒紅D75</v>
      </c>
      <c r="F370" s="53" t="s">
        <v>749</v>
      </c>
      <c r="G370" s="54">
        <v>1620</v>
      </c>
      <c r="H370" s="55">
        <v>1800</v>
      </c>
    </row>
    <row r="371" spans="1:8" s="50" customFormat="1" ht="16.5">
      <c r="A371" s="53" t="s">
        <v>329</v>
      </c>
      <c r="B371" s="52" t="s">
        <v>341</v>
      </c>
      <c r="C371" s="66" t="s">
        <v>818</v>
      </c>
      <c r="D371" s="53" t="s">
        <v>888</v>
      </c>
      <c r="E371" s="52" t="str">
        <f t="shared" si="5"/>
        <v>UW702酒紅D80</v>
      </c>
      <c r="F371" s="53" t="s">
        <v>750</v>
      </c>
      <c r="G371" s="54">
        <v>1620</v>
      </c>
      <c r="H371" s="55">
        <v>1800</v>
      </c>
    </row>
    <row r="372" spans="1:8" s="50" customFormat="1" ht="16.5">
      <c r="A372" s="53" t="s">
        <v>330</v>
      </c>
      <c r="B372" s="52" t="s">
        <v>341</v>
      </c>
      <c r="C372" s="66" t="s">
        <v>818</v>
      </c>
      <c r="D372" s="53" t="s">
        <v>889</v>
      </c>
      <c r="E372" s="52" t="str">
        <f t="shared" si="5"/>
        <v>UW702酒紅D85</v>
      </c>
      <c r="F372" s="53" t="s">
        <v>751</v>
      </c>
      <c r="G372" s="54">
        <v>1620</v>
      </c>
      <c r="H372" s="55">
        <v>1800</v>
      </c>
    </row>
    <row r="373" spans="1:8" s="50" customFormat="1" ht="16.5">
      <c r="A373" s="53" t="s">
        <v>331</v>
      </c>
      <c r="B373" s="52" t="s">
        <v>341</v>
      </c>
      <c r="C373" s="66" t="s">
        <v>818</v>
      </c>
      <c r="D373" s="53" t="s">
        <v>890</v>
      </c>
      <c r="E373" s="52" t="str">
        <f t="shared" si="5"/>
        <v>UW702酒紅D90</v>
      </c>
      <c r="F373" s="53" t="s">
        <v>752</v>
      </c>
      <c r="G373" s="54">
        <v>1620</v>
      </c>
      <c r="H373" s="55">
        <v>1800</v>
      </c>
    </row>
    <row r="374" spans="1:8" s="50" customFormat="1" ht="16.5">
      <c r="A374" s="53" t="s">
        <v>464</v>
      </c>
      <c r="B374" s="52" t="s">
        <v>341</v>
      </c>
      <c r="C374" s="66" t="s">
        <v>818</v>
      </c>
      <c r="D374" s="53" t="s">
        <v>891</v>
      </c>
      <c r="E374" s="52" t="str">
        <f t="shared" si="5"/>
        <v>UW702酒紅E75</v>
      </c>
      <c r="F374" s="53" t="s">
        <v>753</v>
      </c>
      <c r="G374" s="54">
        <v>1750</v>
      </c>
      <c r="H374" s="55">
        <v>1944</v>
      </c>
    </row>
    <row r="375" spans="1:8" s="50" customFormat="1" ht="16.5">
      <c r="A375" s="53" t="s">
        <v>465</v>
      </c>
      <c r="B375" s="52" t="s">
        <v>341</v>
      </c>
      <c r="C375" s="66" t="s">
        <v>818</v>
      </c>
      <c r="D375" s="53" t="s">
        <v>892</v>
      </c>
      <c r="E375" s="52" t="str">
        <f t="shared" si="5"/>
        <v>UW702酒紅E80</v>
      </c>
      <c r="F375" s="53" t="s">
        <v>754</v>
      </c>
      <c r="G375" s="54">
        <v>1750</v>
      </c>
      <c r="H375" s="55">
        <v>1944</v>
      </c>
    </row>
    <row r="376" spans="1:8" s="50" customFormat="1" ht="16.5">
      <c r="A376" s="53" t="s">
        <v>332</v>
      </c>
      <c r="B376" s="52" t="s">
        <v>341</v>
      </c>
      <c r="C376" s="66" t="s">
        <v>818</v>
      </c>
      <c r="D376" s="53" t="s">
        <v>893</v>
      </c>
      <c r="E376" s="52" t="str">
        <f t="shared" si="5"/>
        <v>UW702酒紅E85</v>
      </c>
      <c r="F376" s="53" t="s">
        <v>755</v>
      </c>
      <c r="G376" s="54">
        <v>1750</v>
      </c>
      <c r="H376" s="55">
        <v>1944</v>
      </c>
    </row>
    <row r="377" spans="1:8" s="50" customFormat="1" ht="16.5">
      <c r="A377" s="53" t="s">
        <v>333</v>
      </c>
      <c r="B377" s="52" t="s">
        <v>341</v>
      </c>
      <c r="C377" s="66" t="s">
        <v>818</v>
      </c>
      <c r="D377" s="53" t="s">
        <v>894</v>
      </c>
      <c r="E377" s="52" t="str">
        <f t="shared" si="5"/>
        <v>UW702酒紅E90</v>
      </c>
      <c r="F377" s="53" t="s">
        <v>756</v>
      </c>
      <c r="G377" s="54">
        <v>1750</v>
      </c>
      <c r="H377" s="55">
        <v>1944</v>
      </c>
    </row>
    <row r="378" spans="1:8" s="50" customFormat="1" ht="16.5">
      <c r="A378" s="53" t="s">
        <v>334</v>
      </c>
      <c r="B378" s="52" t="s">
        <v>342</v>
      </c>
      <c r="C378" s="66" t="s">
        <v>769</v>
      </c>
      <c r="D378" s="61" t="s">
        <v>799</v>
      </c>
      <c r="E378" s="52" t="str">
        <f t="shared" si="5"/>
        <v>UW703藍色M</v>
      </c>
      <c r="F378" s="53" t="s">
        <v>757</v>
      </c>
      <c r="G378" s="54">
        <v>750</v>
      </c>
      <c r="H378" s="55">
        <v>833</v>
      </c>
    </row>
    <row r="379" spans="1:8" s="50" customFormat="1" ht="16.5">
      <c r="A379" s="53" t="s">
        <v>335</v>
      </c>
      <c r="B379" s="52" t="s">
        <v>342</v>
      </c>
      <c r="C379" s="66" t="s">
        <v>769</v>
      </c>
      <c r="D379" s="53" t="s">
        <v>814</v>
      </c>
      <c r="E379" s="52" t="str">
        <f t="shared" si="5"/>
        <v>UW703藍色L</v>
      </c>
      <c r="F379" s="53" t="s">
        <v>758</v>
      </c>
      <c r="G379" s="54">
        <v>750</v>
      </c>
      <c r="H379" s="55">
        <v>833</v>
      </c>
    </row>
    <row r="380" spans="1:8" s="50" customFormat="1" ht="16.5">
      <c r="A380" s="53" t="s">
        <v>336</v>
      </c>
      <c r="B380" s="52" t="s">
        <v>342</v>
      </c>
      <c r="C380" s="66" t="s">
        <v>769</v>
      </c>
      <c r="D380" s="53" t="s">
        <v>810</v>
      </c>
      <c r="E380" s="52" t="str">
        <f t="shared" si="5"/>
        <v>UW703藍色LL</v>
      </c>
      <c r="F380" s="53" t="s">
        <v>759</v>
      </c>
      <c r="G380" s="54">
        <v>810</v>
      </c>
      <c r="H380" s="55">
        <v>900</v>
      </c>
    </row>
    <row r="381" spans="1:8" s="50" customFormat="1" ht="16.5">
      <c r="A381" s="53" t="s">
        <v>337</v>
      </c>
      <c r="B381" s="52" t="s">
        <v>343</v>
      </c>
      <c r="C381" s="66" t="s">
        <v>818</v>
      </c>
      <c r="D381" s="61" t="s">
        <v>799</v>
      </c>
      <c r="E381" s="52" t="str">
        <f t="shared" si="5"/>
        <v>UW704酒紅M</v>
      </c>
      <c r="F381" s="53" t="s">
        <v>760</v>
      </c>
      <c r="G381" s="54">
        <v>780</v>
      </c>
      <c r="H381" s="55">
        <v>867</v>
      </c>
    </row>
    <row r="382" spans="1:8" s="50" customFormat="1" ht="16.5">
      <c r="A382" s="53" t="s">
        <v>338</v>
      </c>
      <c r="B382" s="52" t="s">
        <v>343</v>
      </c>
      <c r="C382" s="66" t="s">
        <v>818</v>
      </c>
      <c r="D382" s="53" t="s">
        <v>814</v>
      </c>
      <c r="E382" s="52" t="str">
        <f t="shared" si="5"/>
        <v>UW704酒紅L</v>
      </c>
      <c r="F382" s="53" t="s">
        <v>761</v>
      </c>
      <c r="G382" s="54">
        <v>780</v>
      </c>
      <c r="H382" s="55">
        <v>867</v>
      </c>
    </row>
    <row r="383" spans="1:8" s="50" customFormat="1" ht="16.5">
      <c r="A383" s="53" t="s">
        <v>339</v>
      </c>
      <c r="B383" s="52" t="s">
        <v>343</v>
      </c>
      <c r="C383" s="66" t="s">
        <v>818</v>
      </c>
      <c r="D383" s="53" t="s">
        <v>810</v>
      </c>
      <c r="E383" s="52" t="str">
        <f t="shared" si="5"/>
        <v>UW704酒紅LL</v>
      </c>
      <c r="F383" s="53" t="s">
        <v>762</v>
      </c>
      <c r="G383" s="54">
        <v>840</v>
      </c>
      <c r="H383" s="55">
        <v>933</v>
      </c>
    </row>
    <row r="384" spans="1:8" s="50" customFormat="1" ht="16.5">
      <c r="A384" s="53" t="s">
        <v>168</v>
      </c>
      <c r="B384" s="52" t="s">
        <v>918</v>
      </c>
      <c r="C384" s="66" t="s">
        <v>817</v>
      </c>
      <c r="D384" s="53"/>
      <c r="E384" s="52" t="str">
        <f t="shared" si="5"/>
        <v>WB</v>
      </c>
      <c r="F384" s="53" t="s">
        <v>763</v>
      </c>
      <c r="G384" s="54">
        <v>140</v>
      </c>
      <c r="H384" s="55">
        <v>156</v>
      </c>
    </row>
    <row r="385" spans="1:8" s="50" customFormat="1" ht="16.5">
      <c r="A385" s="53"/>
      <c r="B385" s="52"/>
      <c r="C385" s="66"/>
      <c r="D385" s="53"/>
      <c r="E385" s="52"/>
      <c r="F385" s="53"/>
      <c r="G385" s="54"/>
      <c r="H385" s="55"/>
    </row>
    <row r="386" spans="1:8" s="50" customFormat="1" ht="16.5">
      <c r="A386" s="53"/>
      <c r="B386" s="52"/>
      <c r="C386" s="66"/>
      <c r="D386" s="53"/>
      <c r="E386" s="52"/>
      <c r="F386" s="53"/>
      <c r="G386" s="54"/>
      <c r="H386" s="55"/>
    </row>
    <row r="387" spans="1:8" s="50" customFormat="1" ht="16.5">
      <c r="A387" s="53"/>
      <c r="B387" s="52"/>
      <c r="C387" s="66"/>
      <c r="D387" s="53"/>
      <c r="E387" s="52"/>
      <c r="F387" s="53"/>
      <c r="G387" s="54"/>
      <c r="H387" s="55"/>
    </row>
    <row r="388" spans="1:8" s="50" customFormat="1" ht="16.5">
      <c r="A388" s="53"/>
      <c r="B388" s="52"/>
      <c r="C388" s="66"/>
      <c r="D388" s="53"/>
      <c r="E388" s="52"/>
      <c r="F388" s="53"/>
      <c r="G388" s="54"/>
      <c r="H388" s="55"/>
    </row>
    <row r="389" spans="1:8" s="50" customFormat="1" ht="16.5">
      <c r="A389" s="53"/>
      <c r="B389" s="52"/>
      <c r="C389" s="66"/>
      <c r="D389" s="53"/>
      <c r="E389" s="52"/>
      <c r="F389" s="53"/>
      <c r="G389" s="54"/>
      <c r="H389" s="55"/>
    </row>
    <row r="390" spans="1:8" s="50" customFormat="1" ht="16.5">
      <c r="A390" s="53"/>
      <c r="B390" s="52"/>
      <c r="C390" s="66"/>
      <c r="D390" s="53"/>
      <c r="E390" s="52"/>
      <c r="F390" s="53"/>
      <c r="G390" s="54"/>
      <c r="H390" s="55"/>
    </row>
    <row r="391" spans="1:8" s="50" customFormat="1" ht="16.5">
      <c r="A391" s="53"/>
      <c r="B391" s="52"/>
      <c r="C391" s="66"/>
      <c r="D391" s="53"/>
      <c r="E391" s="52"/>
      <c r="F391" s="53"/>
      <c r="G391" s="54"/>
      <c r="H391" s="55"/>
    </row>
    <row r="392" spans="1:8" s="50" customFormat="1" ht="16.5">
      <c r="A392" s="53"/>
      <c r="B392" s="52"/>
      <c r="C392" s="66"/>
      <c r="D392" s="53"/>
      <c r="E392" s="52"/>
      <c r="F392" s="53"/>
      <c r="G392" s="54"/>
      <c r="H392" s="55"/>
    </row>
    <row r="393" spans="1:8" s="50" customFormat="1" ht="16.5">
      <c r="A393" s="53"/>
      <c r="B393" s="52"/>
      <c r="C393" s="66"/>
      <c r="D393" s="53"/>
      <c r="E393" s="52"/>
      <c r="F393" s="53"/>
      <c r="G393" s="54"/>
      <c r="H393" s="55"/>
    </row>
    <row r="394" spans="1:8" s="50" customFormat="1" ht="16.5">
      <c r="A394" s="53"/>
      <c r="B394" s="52"/>
      <c r="C394" s="66"/>
      <c r="D394" s="53"/>
      <c r="E394" s="52"/>
      <c r="F394" s="53"/>
      <c r="G394" s="54"/>
      <c r="H394" s="55"/>
    </row>
    <row r="395" spans="1:8" s="50" customFormat="1" ht="16.5">
      <c r="A395" s="53"/>
      <c r="B395" s="52"/>
      <c r="C395" s="66"/>
      <c r="D395" s="53"/>
      <c r="E395" s="52"/>
      <c r="F395" s="53"/>
      <c r="G395" s="54"/>
      <c r="H395" s="55"/>
    </row>
    <row r="396" spans="1:8" s="50" customFormat="1" ht="16.5">
      <c r="A396" s="53"/>
      <c r="B396" s="52"/>
      <c r="C396" s="66"/>
      <c r="D396" s="53"/>
      <c r="E396" s="52"/>
      <c r="F396" s="53"/>
      <c r="G396" s="54"/>
      <c r="H396" s="55"/>
    </row>
    <row r="397" spans="1:8" s="50" customFormat="1" ht="16.5">
      <c r="A397" s="53"/>
      <c r="B397" s="52"/>
      <c r="C397" s="66"/>
      <c r="D397" s="53"/>
      <c r="E397" s="52"/>
      <c r="F397" s="53"/>
      <c r="G397" s="54"/>
      <c r="H397" s="55"/>
    </row>
    <row r="398" spans="1:8" s="50" customFormat="1" ht="16.5">
      <c r="A398" s="53"/>
      <c r="B398" s="52"/>
      <c r="C398" s="66"/>
      <c r="D398" s="53"/>
      <c r="E398" s="52"/>
      <c r="F398" s="53"/>
      <c r="G398" s="54"/>
      <c r="H398" s="55"/>
    </row>
    <row r="399" spans="1:8" s="50" customFormat="1" ht="16.5">
      <c r="A399" s="53"/>
      <c r="B399" s="52"/>
      <c r="C399" s="66"/>
      <c r="D399" s="53"/>
      <c r="E399" s="52"/>
      <c r="F399" s="52"/>
      <c r="G399" s="54"/>
      <c r="H399" s="55"/>
    </row>
    <row r="400" spans="1:8" s="50" customFormat="1" ht="16.5">
      <c r="A400" s="53"/>
      <c r="B400" s="52"/>
      <c r="C400" s="66"/>
      <c r="D400" s="53"/>
      <c r="E400" s="52"/>
      <c r="F400" s="52"/>
      <c r="G400" s="54"/>
      <c r="H400" s="55"/>
    </row>
    <row r="401" spans="1:8" s="50" customFormat="1" ht="16.5">
      <c r="A401" s="53"/>
      <c r="B401" s="52"/>
      <c r="C401" s="66"/>
      <c r="D401" s="53"/>
      <c r="E401" s="52"/>
      <c r="F401" s="52"/>
      <c r="G401" s="54"/>
      <c r="H401" s="55"/>
    </row>
    <row r="402" spans="1:8" s="50" customFormat="1" ht="16.5">
      <c r="A402" s="53"/>
      <c r="B402" s="52"/>
      <c r="C402" s="66"/>
      <c r="D402" s="53"/>
      <c r="E402" s="52"/>
      <c r="F402" s="52"/>
      <c r="G402" s="54"/>
      <c r="H402" s="55"/>
    </row>
    <row r="403" spans="1:8" s="50" customFormat="1" ht="16.5">
      <c r="A403" s="61"/>
      <c r="B403" s="52"/>
      <c r="C403" s="66"/>
      <c r="D403" s="61"/>
      <c r="E403" s="52"/>
      <c r="F403" s="61"/>
      <c r="G403" s="63"/>
      <c r="H403" s="55"/>
    </row>
    <row r="404" spans="1:8" s="50" customFormat="1" ht="16.5">
      <c r="A404" s="61"/>
      <c r="B404" s="52"/>
      <c r="C404" s="66"/>
      <c r="D404" s="61"/>
      <c r="E404" s="52"/>
      <c r="F404" s="61"/>
      <c r="G404" s="63"/>
      <c r="H404" s="55"/>
    </row>
    <row r="405" spans="1:8" s="50" customFormat="1">
      <c r="A405" s="51"/>
      <c r="B405" s="62"/>
      <c r="C405" s="51"/>
      <c r="D405" s="51"/>
      <c r="E405" s="62"/>
      <c r="F405" s="51"/>
      <c r="G405" s="58"/>
      <c r="H405" s="64"/>
    </row>
    <row r="406" spans="1:8" s="50" customFormat="1">
      <c r="A406" s="51"/>
      <c r="B406" s="62"/>
      <c r="C406" s="51"/>
      <c r="D406" s="51"/>
      <c r="E406" s="62"/>
      <c r="F406" s="51"/>
      <c r="G406" s="58"/>
      <c r="H406" s="64"/>
    </row>
    <row r="407" spans="1:8" s="50" customFormat="1">
      <c r="A407" s="51"/>
      <c r="B407" s="62"/>
      <c r="C407" s="51"/>
      <c r="D407" s="51"/>
      <c r="E407" s="62"/>
      <c r="F407" s="51"/>
      <c r="G407" s="58"/>
      <c r="H407" s="64"/>
    </row>
    <row r="408" spans="1:8" s="50" customFormat="1">
      <c r="A408" s="51"/>
      <c r="B408" s="62"/>
      <c r="C408" s="51"/>
      <c r="D408" s="51"/>
      <c r="E408" s="62"/>
      <c r="F408" s="51"/>
      <c r="G408" s="58"/>
      <c r="H408" s="64"/>
    </row>
    <row r="409" spans="1:8" s="50" customFormat="1">
      <c r="A409" s="51"/>
      <c r="B409" s="62"/>
      <c r="C409" s="51"/>
      <c r="D409" s="51"/>
      <c r="E409" s="62"/>
      <c r="F409" s="51"/>
      <c r="G409" s="58"/>
      <c r="H409" s="64"/>
    </row>
    <row r="410" spans="1:8" s="50" customFormat="1">
      <c r="A410" s="51"/>
      <c r="B410" s="62"/>
      <c r="C410" s="51"/>
      <c r="D410" s="51"/>
      <c r="E410" s="62"/>
      <c r="F410" s="51"/>
      <c r="G410" s="58"/>
      <c r="H410" s="64"/>
    </row>
    <row r="411" spans="1:8" s="50" customFormat="1">
      <c r="A411" s="51"/>
      <c r="B411" s="62"/>
      <c r="C411" s="51"/>
      <c r="D411" s="51"/>
      <c r="E411" s="62"/>
      <c r="F411" s="51"/>
      <c r="G411" s="58"/>
      <c r="H411" s="64"/>
    </row>
    <row r="412" spans="1:8" s="50" customFormat="1">
      <c r="A412" s="51"/>
      <c r="B412" s="62"/>
      <c r="C412" s="51"/>
      <c r="D412" s="51"/>
      <c r="E412" s="62"/>
      <c r="F412" s="51"/>
      <c r="G412" s="58"/>
      <c r="H412" s="64"/>
    </row>
    <row r="413" spans="1:8" s="50" customFormat="1">
      <c r="A413" s="51"/>
      <c r="B413" s="62"/>
      <c r="C413" s="51"/>
      <c r="D413" s="51"/>
      <c r="E413" s="62"/>
      <c r="F413" s="51"/>
      <c r="G413" s="58"/>
      <c r="H413" s="64"/>
    </row>
    <row r="414" spans="1:8" s="50" customFormat="1">
      <c r="A414" s="51"/>
      <c r="B414" s="62"/>
      <c r="C414" s="51"/>
      <c r="D414" s="51"/>
      <c r="E414" s="62"/>
      <c r="F414" s="51"/>
      <c r="G414" s="58"/>
      <c r="H414" s="64"/>
    </row>
    <row r="415" spans="1:8" s="50" customFormat="1">
      <c r="A415" s="51"/>
      <c r="B415" s="62"/>
      <c r="C415" s="51"/>
      <c r="D415" s="51"/>
      <c r="E415" s="62"/>
      <c r="F415" s="51"/>
      <c r="G415" s="58"/>
      <c r="H415" s="64"/>
    </row>
    <row r="416" spans="1:8" s="50" customFormat="1">
      <c r="A416" s="51"/>
      <c r="B416" s="62"/>
      <c r="C416" s="51"/>
      <c r="D416" s="51"/>
      <c r="E416" s="62"/>
      <c r="F416" s="51"/>
      <c r="G416" s="58"/>
      <c r="H416" s="64"/>
    </row>
    <row r="417" spans="1:8" s="50" customFormat="1">
      <c r="A417" s="51"/>
      <c r="B417" s="62"/>
      <c r="C417" s="51"/>
      <c r="D417" s="51"/>
      <c r="E417" s="62"/>
      <c r="F417" s="51"/>
      <c r="G417" s="58"/>
      <c r="H417" s="64"/>
    </row>
    <row r="418" spans="1:8" s="50" customFormat="1">
      <c r="A418" s="51"/>
      <c r="B418" s="62"/>
      <c r="C418" s="51"/>
      <c r="D418" s="51"/>
      <c r="E418" s="62"/>
      <c r="F418" s="51"/>
      <c r="G418" s="58"/>
      <c r="H418" s="64"/>
    </row>
    <row r="419" spans="1:8" s="50" customFormat="1">
      <c r="A419" s="51"/>
      <c r="B419" s="62"/>
      <c r="C419" s="51"/>
      <c r="D419" s="51"/>
      <c r="E419" s="62"/>
      <c r="F419" s="51"/>
      <c r="G419" s="58"/>
      <c r="H419" s="64"/>
    </row>
    <row r="420" spans="1:8" s="50" customFormat="1">
      <c r="A420" s="51"/>
      <c r="B420" s="62"/>
      <c r="C420" s="51"/>
      <c r="D420" s="51"/>
      <c r="E420" s="62"/>
      <c r="F420" s="51"/>
      <c r="G420" s="58"/>
      <c r="H420" s="64"/>
    </row>
    <row r="421" spans="1:8" s="50" customFormat="1">
      <c r="A421" s="51"/>
      <c r="B421" s="62"/>
      <c r="C421" s="51"/>
      <c r="D421" s="51"/>
      <c r="E421" s="62"/>
      <c r="F421" s="51"/>
      <c r="G421" s="58"/>
      <c r="H421" s="64"/>
    </row>
    <row r="422" spans="1:8" s="50" customFormat="1">
      <c r="A422" s="51"/>
      <c r="B422" s="62"/>
      <c r="C422" s="51"/>
      <c r="D422" s="51"/>
      <c r="E422" s="62"/>
      <c r="F422" s="51"/>
      <c r="G422" s="58"/>
      <c r="H422" s="64"/>
    </row>
    <row r="423" spans="1:8" s="50" customFormat="1">
      <c r="A423" s="51"/>
      <c r="B423" s="62"/>
      <c r="C423" s="51"/>
      <c r="D423" s="51"/>
      <c r="E423" s="62"/>
      <c r="F423" s="51"/>
      <c r="G423" s="58"/>
      <c r="H423" s="64"/>
    </row>
    <row r="424" spans="1:8" s="50" customFormat="1">
      <c r="A424" s="51"/>
      <c r="B424" s="62"/>
      <c r="C424" s="51"/>
      <c r="D424" s="51"/>
      <c r="E424" s="62"/>
      <c r="F424" s="51"/>
      <c r="G424" s="58"/>
      <c r="H424" s="64"/>
    </row>
    <row r="425" spans="1:8" s="50" customFormat="1">
      <c r="A425" s="51"/>
      <c r="B425" s="62"/>
      <c r="C425" s="51"/>
      <c r="D425" s="51"/>
      <c r="E425" s="62"/>
      <c r="F425" s="51"/>
      <c r="G425" s="58"/>
      <c r="H425" s="64"/>
    </row>
    <row r="426" spans="1:8" s="50" customFormat="1">
      <c r="A426" s="51"/>
      <c r="B426" s="62"/>
      <c r="C426" s="51"/>
      <c r="D426" s="51"/>
      <c r="E426" s="62"/>
      <c r="F426" s="51"/>
      <c r="G426" s="58"/>
      <c r="H426" s="64"/>
    </row>
    <row r="427" spans="1:8">
      <c r="B427" s="62"/>
      <c r="E427" s="62"/>
      <c r="H427" s="64"/>
    </row>
    <row r="428" spans="1:8">
      <c r="B428" s="62"/>
      <c r="E428" s="62"/>
      <c r="H428" s="64"/>
    </row>
    <row r="429" spans="1:8">
      <c r="B429" s="62"/>
      <c r="E429" s="62"/>
      <c r="H429" s="64"/>
    </row>
    <row r="430" spans="1:8">
      <c r="B430" s="62"/>
      <c r="E430" s="62"/>
      <c r="H430" s="64"/>
    </row>
    <row r="431" spans="1:8">
      <c r="B431" s="62"/>
      <c r="E431" s="62"/>
      <c r="H431" s="64"/>
    </row>
    <row r="432" spans="1:8">
      <c r="B432" s="62"/>
      <c r="E432" s="62"/>
      <c r="H432" s="64"/>
    </row>
    <row r="433" spans="2:8">
      <c r="B433" s="62"/>
      <c r="E433" s="62"/>
      <c r="H433" s="64"/>
    </row>
    <row r="434" spans="2:8">
      <c r="B434" s="62"/>
      <c r="E434" s="62"/>
      <c r="H434" s="64"/>
    </row>
    <row r="435" spans="2:8">
      <c r="B435" s="62"/>
      <c r="E435" s="62"/>
      <c r="H435" s="64"/>
    </row>
    <row r="436" spans="2:8">
      <c r="B436" s="62"/>
      <c r="E436" s="62"/>
      <c r="H436" s="64"/>
    </row>
    <row r="437" spans="2:8">
      <c r="B437" s="62"/>
      <c r="E437" s="62"/>
      <c r="H437" s="64"/>
    </row>
    <row r="438" spans="2:8">
      <c r="B438" s="62"/>
      <c r="E438" s="62"/>
      <c r="H438" s="64"/>
    </row>
    <row r="439" spans="2:8">
      <c r="B439" s="62"/>
      <c r="E439" s="62"/>
      <c r="H439" s="64"/>
    </row>
    <row r="440" spans="2:8">
      <c r="B440" s="62"/>
      <c r="E440" s="62"/>
      <c r="H440" s="64"/>
    </row>
    <row r="441" spans="2:8">
      <c r="B441" s="62"/>
      <c r="E441" s="62"/>
      <c r="H441" s="64"/>
    </row>
    <row r="442" spans="2:8">
      <c r="B442" s="62"/>
      <c r="E442" s="62"/>
      <c r="H442" s="64"/>
    </row>
    <row r="443" spans="2:8">
      <c r="B443" s="62"/>
      <c r="E443" s="62"/>
      <c r="H443" s="64"/>
    </row>
    <row r="444" spans="2:8">
      <c r="B444" s="62"/>
      <c r="E444" s="62"/>
      <c r="H444" s="64"/>
    </row>
    <row r="445" spans="2:8">
      <c r="B445" s="62"/>
      <c r="E445" s="62"/>
      <c r="H445" s="64"/>
    </row>
    <row r="446" spans="2:8">
      <c r="B446" s="62"/>
      <c r="E446" s="62"/>
      <c r="H446" s="64"/>
    </row>
    <row r="447" spans="2:8">
      <c r="B447" s="62"/>
      <c r="E447" s="62"/>
      <c r="H447" s="64"/>
    </row>
    <row r="448" spans="2:8">
      <c r="B448" s="62"/>
      <c r="E448" s="62"/>
      <c r="H448" s="64"/>
    </row>
    <row r="449" spans="2:8">
      <c r="B449" s="62"/>
      <c r="E449" s="62"/>
      <c r="H449" s="64"/>
    </row>
    <row r="450" spans="2:8">
      <c r="B450" s="62"/>
      <c r="E450" s="62"/>
      <c r="H450" s="64"/>
    </row>
    <row r="451" spans="2:8">
      <c r="B451" s="62"/>
      <c r="E451" s="62"/>
      <c r="H451" s="64"/>
    </row>
    <row r="452" spans="2:8">
      <c r="B452" s="62"/>
      <c r="E452" s="62"/>
      <c r="H452" s="64"/>
    </row>
    <row r="453" spans="2:8">
      <c r="B453" s="62"/>
      <c r="E453" s="62"/>
      <c r="H453" s="64"/>
    </row>
    <row r="454" spans="2:8">
      <c r="B454" s="62"/>
      <c r="E454" s="62"/>
      <c r="H454" s="64"/>
    </row>
    <row r="455" spans="2:8">
      <c r="B455" s="62"/>
      <c r="E455" s="62"/>
      <c r="H455" s="64"/>
    </row>
    <row r="456" spans="2:8">
      <c r="B456" s="62"/>
      <c r="E456" s="62"/>
      <c r="H456" s="64"/>
    </row>
    <row r="457" spans="2:8">
      <c r="B457" s="62"/>
      <c r="E457" s="62"/>
      <c r="H457" s="64"/>
    </row>
    <row r="458" spans="2:8">
      <c r="B458" s="62"/>
      <c r="E458" s="62"/>
      <c r="H458" s="64"/>
    </row>
    <row r="459" spans="2:8">
      <c r="B459" s="62"/>
      <c r="E459" s="62"/>
      <c r="H459" s="64"/>
    </row>
    <row r="460" spans="2:8">
      <c r="B460" s="62"/>
      <c r="E460" s="62"/>
      <c r="H460" s="64"/>
    </row>
    <row r="461" spans="2:8">
      <c r="B461" s="62"/>
      <c r="E461" s="62"/>
      <c r="H461" s="64"/>
    </row>
    <row r="462" spans="2:8">
      <c r="B462" s="62"/>
      <c r="E462" s="62"/>
      <c r="H462" s="64"/>
    </row>
    <row r="463" spans="2:8">
      <c r="B463" s="62"/>
      <c r="E463" s="62"/>
      <c r="H463" s="64"/>
    </row>
    <row r="464" spans="2:8">
      <c r="B464" s="62"/>
      <c r="E464" s="62"/>
      <c r="H464" s="64"/>
    </row>
    <row r="465" spans="2:8">
      <c r="B465" s="62"/>
      <c r="E465" s="62"/>
      <c r="H465" s="64"/>
    </row>
    <row r="466" spans="2:8">
      <c r="B466" s="62"/>
      <c r="E466" s="62"/>
      <c r="H466" s="64"/>
    </row>
    <row r="467" spans="2:8">
      <c r="B467" s="62"/>
      <c r="E467" s="62"/>
      <c r="H467" s="64"/>
    </row>
    <row r="468" spans="2:8">
      <c r="B468" s="62"/>
      <c r="E468" s="62"/>
      <c r="H468" s="64"/>
    </row>
    <row r="469" spans="2:8">
      <c r="B469" s="62"/>
      <c r="E469" s="62"/>
      <c r="H469" s="64"/>
    </row>
    <row r="470" spans="2:8">
      <c r="B470" s="62"/>
      <c r="E470" s="62"/>
      <c r="H470" s="64"/>
    </row>
    <row r="471" spans="2:8">
      <c r="B471" s="62"/>
      <c r="E471" s="62"/>
      <c r="H471" s="64"/>
    </row>
    <row r="472" spans="2:8">
      <c r="B472" s="62"/>
      <c r="E472" s="62"/>
      <c r="H472" s="64"/>
    </row>
    <row r="473" spans="2:8">
      <c r="B473" s="62"/>
      <c r="E473" s="62"/>
      <c r="H473" s="64"/>
    </row>
    <row r="474" spans="2:8">
      <c r="B474" s="62"/>
      <c r="E474" s="62"/>
      <c r="H474" s="64"/>
    </row>
    <row r="475" spans="2:8">
      <c r="B475" s="62"/>
      <c r="E475" s="62"/>
      <c r="H475" s="64"/>
    </row>
    <row r="476" spans="2:8">
      <c r="B476" s="62"/>
      <c r="E476" s="62"/>
      <c r="H476" s="64"/>
    </row>
    <row r="477" spans="2:8">
      <c r="B477" s="62"/>
      <c r="E477" s="62"/>
      <c r="H477" s="64"/>
    </row>
    <row r="478" spans="2:8">
      <c r="B478" s="62"/>
      <c r="E478" s="62"/>
      <c r="H478" s="64"/>
    </row>
    <row r="479" spans="2:8">
      <c r="B479" s="62"/>
      <c r="E479" s="62"/>
      <c r="H479" s="64"/>
    </row>
    <row r="480" spans="2:8">
      <c r="B480" s="62"/>
      <c r="E480" s="62"/>
      <c r="H480" s="64"/>
    </row>
    <row r="481" spans="2:8">
      <c r="B481" s="62"/>
      <c r="E481" s="62"/>
      <c r="H481" s="64"/>
    </row>
    <row r="482" spans="2:8">
      <c r="B482" s="62"/>
      <c r="E482" s="62"/>
      <c r="H482" s="64"/>
    </row>
    <row r="483" spans="2:8">
      <c r="B483" s="62"/>
      <c r="E483" s="62"/>
      <c r="H483" s="64"/>
    </row>
    <row r="484" spans="2:8">
      <c r="B484" s="62"/>
      <c r="E484" s="62"/>
      <c r="H484" s="64"/>
    </row>
    <row r="485" spans="2:8">
      <c r="B485" s="62"/>
      <c r="E485" s="62"/>
      <c r="H485" s="64"/>
    </row>
    <row r="486" spans="2:8">
      <c r="B486" s="62"/>
      <c r="E486" s="62"/>
      <c r="H486" s="64"/>
    </row>
    <row r="487" spans="2:8">
      <c r="B487" s="62"/>
      <c r="E487" s="62"/>
      <c r="H487" s="64"/>
    </row>
    <row r="488" spans="2:8">
      <c r="B488" s="62"/>
      <c r="E488" s="62"/>
      <c r="H488" s="64"/>
    </row>
    <row r="489" spans="2:8">
      <c r="B489" s="62"/>
      <c r="E489" s="62"/>
      <c r="H489" s="64"/>
    </row>
    <row r="490" spans="2:8">
      <c r="B490" s="62"/>
      <c r="E490" s="62"/>
      <c r="H490" s="64"/>
    </row>
    <row r="491" spans="2:8">
      <c r="B491" s="62"/>
      <c r="E491" s="62"/>
      <c r="H491" s="64"/>
    </row>
    <row r="492" spans="2:8">
      <c r="B492" s="62"/>
      <c r="E492" s="62"/>
      <c r="H492" s="64"/>
    </row>
    <row r="493" spans="2:8">
      <c r="B493" s="62"/>
      <c r="E493" s="62"/>
      <c r="H493" s="64"/>
    </row>
    <row r="494" spans="2:8">
      <c r="B494" s="62"/>
      <c r="E494" s="62"/>
      <c r="H494" s="64"/>
    </row>
    <row r="495" spans="2:8">
      <c r="B495" s="62"/>
      <c r="E495" s="62"/>
      <c r="H495" s="64"/>
    </row>
    <row r="496" spans="2:8">
      <c r="B496" s="62"/>
      <c r="E496" s="62"/>
      <c r="H496" s="64"/>
    </row>
    <row r="497" spans="2:8">
      <c r="B497" s="62"/>
      <c r="E497" s="62"/>
      <c r="H497" s="64"/>
    </row>
    <row r="498" spans="2:8">
      <c r="B498" s="62"/>
      <c r="E498" s="62"/>
      <c r="H498" s="64"/>
    </row>
    <row r="499" spans="2:8">
      <c r="B499" s="62"/>
      <c r="E499" s="62"/>
      <c r="H499" s="64"/>
    </row>
    <row r="500" spans="2:8">
      <c r="B500" s="62"/>
      <c r="E500" s="62"/>
      <c r="H500" s="64"/>
    </row>
    <row r="501" spans="2:8">
      <c r="B501" s="62"/>
      <c r="E501" s="62"/>
      <c r="H501" s="64"/>
    </row>
    <row r="502" spans="2:8">
      <c r="B502" s="62"/>
      <c r="E502" s="62"/>
      <c r="H502" s="64"/>
    </row>
    <row r="503" spans="2:8">
      <c r="B503" s="62"/>
      <c r="E503" s="62"/>
      <c r="H503" s="64"/>
    </row>
    <row r="504" spans="2:8">
      <c r="B504" s="62"/>
      <c r="E504" s="62"/>
      <c r="H504" s="64"/>
    </row>
    <row r="505" spans="2:8">
      <c r="B505" s="62"/>
      <c r="E505" s="62"/>
      <c r="H505" s="64"/>
    </row>
    <row r="506" spans="2:8">
      <c r="B506" s="62"/>
      <c r="E506" s="62"/>
      <c r="H506" s="64"/>
    </row>
    <row r="507" spans="2:8">
      <c r="B507" s="62"/>
      <c r="E507" s="62"/>
      <c r="H507" s="64"/>
    </row>
    <row r="508" spans="2:8">
      <c r="B508" s="62"/>
      <c r="E508" s="62"/>
      <c r="H508" s="64"/>
    </row>
    <row r="509" spans="2:8">
      <c r="B509" s="62"/>
      <c r="E509" s="62"/>
      <c r="H509" s="64"/>
    </row>
    <row r="510" spans="2:8">
      <c r="B510" s="62"/>
      <c r="E510" s="62"/>
      <c r="H510" s="64"/>
    </row>
    <row r="511" spans="2:8">
      <c r="B511" s="62"/>
      <c r="E511" s="62"/>
      <c r="H511" s="64"/>
    </row>
    <row r="512" spans="2:8">
      <c r="B512" s="62"/>
      <c r="E512" s="62"/>
      <c r="H512" s="64"/>
    </row>
    <row r="513" spans="2:8">
      <c r="B513" s="62"/>
      <c r="E513" s="62"/>
      <c r="H513" s="64"/>
    </row>
    <row r="514" spans="2:8">
      <c r="B514" s="62"/>
      <c r="E514" s="62"/>
      <c r="H514" s="64"/>
    </row>
    <row r="515" spans="2:8">
      <c r="B515" s="62"/>
      <c r="E515" s="62"/>
      <c r="H515" s="64"/>
    </row>
    <row r="516" spans="2:8">
      <c r="B516" s="62"/>
      <c r="E516" s="62"/>
      <c r="H516" s="64"/>
    </row>
    <row r="517" spans="2:8">
      <c r="B517" s="62"/>
      <c r="E517" s="62"/>
      <c r="H517" s="64"/>
    </row>
    <row r="518" spans="2:8">
      <c r="B518" s="62"/>
      <c r="E518" s="62"/>
      <c r="H518" s="64"/>
    </row>
    <row r="519" spans="2:8">
      <c r="B519" s="62"/>
      <c r="E519" s="62"/>
      <c r="H519" s="64"/>
    </row>
    <row r="520" spans="2:8">
      <c r="B520" s="62"/>
      <c r="E520" s="62"/>
      <c r="H520" s="64"/>
    </row>
    <row r="521" spans="2:8">
      <c r="B521" s="62"/>
      <c r="E521" s="62"/>
      <c r="H521" s="64"/>
    </row>
    <row r="522" spans="2:8">
      <c r="B522" s="62"/>
      <c r="E522" s="62"/>
      <c r="H522" s="64"/>
    </row>
    <row r="523" spans="2:8">
      <c r="B523" s="62"/>
      <c r="E523" s="62"/>
      <c r="H523" s="64"/>
    </row>
    <row r="524" spans="2:8">
      <c r="B524" s="62"/>
      <c r="E524" s="62"/>
      <c r="H524" s="64"/>
    </row>
    <row r="525" spans="2:8">
      <c r="B525" s="62"/>
      <c r="E525" s="62"/>
      <c r="H525" s="64"/>
    </row>
    <row r="526" spans="2:8">
      <c r="B526" s="62"/>
      <c r="E526" s="62"/>
      <c r="H526" s="64"/>
    </row>
    <row r="527" spans="2:8">
      <c r="B527" s="62"/>
      <c r="E527" s="62"/>
      <c r="H527" s="64"/>
    </row>
    <row r="528" spans="2:8">
      <c r="B528" s="62"/>
      <c r="E528" s="62"/>
      <c r="H528" s="64"/>
    </row>
    <row r="529" spans="1:8">
      <c r="B529" s="62"/>
      <c r="E529" s="62"/>
      <c r="H529" s="64"/>
    </row>
    <row r="530" spans="1:8">
      <c r="B530" s="62"/>
      <c r="E530" s="62"/>
      <c r="H530" s="64"/>
    </row>
    <row r="531" spans="1:8">
      <c r="B531" s="62"/>
      <c r="E531" s="62"/>
      <c r="H531" s="64"/>
    </row>
    <row r="532" spans="1:8">
      <c r="B532" s="62"/>
      <c r="E532" s="62"/>
      <c r="H532" s="64"/>
    </row>
    <row r="533" spans="1:8">
      <c r="A533" s="50"/>
      <c r="B533" s="50"/>
      <c r="C533" s="50"/>
      <c r="D533" s="50"/>
      <c r="E533" s="50"/>
      <c r="F533" s="50"/>
      <c r="G533" s="56"/>
      <c r="H533" s="57"/>
    </row>
    <row r="534" spans="1:8">
      <c r="A534" s="50"/>
      <c r="B534" s="50"/>
      <c r="C534" s="50"/>
      <c r="D534" s="50"/>
      <c r="E534" s="50"/>
      <c r="F534" s="50"/>
      <c r="G534" s="56"/>
      <c r="H534" s="57"/>
    </row>
    <row r="535" spans="1:8">
      <c r="A535" s="50"/>
      <c r="B535" s="50"/>
      <c r="C535" s="50"/>
      <c r="D535" s="50"/>
      <c r="E535" s="50"/>
      <c r="F535" s="50"/>
      <c r="G535" s="56"/>
      <c r="H535" s="57"/>
    </row>
    <row r="536" spans="1:8">
      <c r="A536" s="50"/>
      <c r="B536" s="50"/>
      <c r="C536" s="50"/>
      <c r="D536" s="50"/>
      <c r="E536" s="50"/>
      <c r="F536" s="50"/>
      <c r="G536" s="56"/>
      <c r="H536" s="57"/>
    </row>
    <row r="537" spans="1:8">
      <c r="A537" s="50"/>
      <c r="B537" s="50"/>
      <c r="C537" s="50"/>
      <c r="D537" s="50"/>
      <c r="E537" s="50"/>
      <c r="F537" s="50"/>
      <c r="G537" s="56"/>
      <c r="H537" s="57"/>
    </row>
    <row r="538" spans="1:8">
      <c r="A538" s="50"/>
      <c r="B538" s="50"/>
      <c r="C538" s="50"/>
      <c r="D538" s="50"/>
      <c r="E538" s="50"/>
      <c r="F538" s="50"/>
      <c r="G538" s="56"/>
      <c r="H538" s="57"/>
    </row>
    <row r="539" spans="1:8">
      <c r="A539" s="50"/>
      <c r="B539" s="50"/>
      <c r="C539" s="50"/>
      <c r="D539" s="50"/>
      <c r="E539" s="50"/>
      <c r="F539" s="50"/>
      <c r="G539" s="56"/>
      <c r="H539" s="57"/>
    </row>
    <row r="540" spans="1:8">
      <c r="A540" s="50"/>
      <c r="B540" s="50"/>
      <c r="C540" s="50"/>
      <c r="D540" s="50"/>
      <c r="E540" s="50"/>
      <c r="F540" s="50"/>
      <c r="G540" s="56"/>
      <c r="H540" s="57"/>
    </row>
    <row r="541" spans="1:8">
      <c r="A541" s="50"/>
      <c r="B541" s="50"/>
      <c r="C541" s="50"/>
      <c r="D541" s="50"/>
      <c r="E541" s="50"/>
      <c r="F541" s="50"/>
      <c r="G541" s="56"/>
      <c r="H541" s="57"/>
    </row>
    <row r="542" spans="1:8">
      <c r="A542" s="50"/>
      <c r="B542" s="50"/>
      <c r="C542" s="50"/>
      <c r="D542" s="50"/>
      <c r="E542" s="50"/>
      <c r="F542" s="50"/>
      <c r="G542" s="56"/>
      <c r="H542" s="57"/>
    </row>
    <row r="543" spans="1:8">
      <c r="A543" s="50"/>
      <c r="B543" s="50"/>
      <c r="C543" s="50"/>
      <c r="D543" s="50"/>
      <c r="E543" s="50"/>
      <c r="F543" s="50"/>
      <c r="G543" s="56"/>
      <c r="H543" s="57"/>
    </row>
    <row r="544" spans="1:8">
      <c r="A544" s="50"/>
      <c r="B544" s="50"/>
      <c r="C544" s="50"/>
      <c r="D544" s="50"/>
      <c r="E544" s="50"/>
      <c r="F544" s="50"/>
      <c r="G544" s="56"/>
      <c r="H544" s="57"/>
    </row>
    <row r="545" spans="1:8">
      <c r="A545" s="50"/>
      <c r="B545" s="50"/>
      <c r="C545" s="50"/>
      <c r="D545" s="50"/>
      <c r="E545" s="50"/>
      <c r="F545" s="50"/>
      <c r="G545" s="56"/>
      <c r="H545" s="57"/>
    </row>
    <row r="546" spans="1:8">
      <c r="A546" s="50"/>
      <c r="B546" s="50"/>
      <c r="C546" s="50"/>
      <c r="D546" s="50"/>
      <c r="E546" s="50"/>
      <c r="F546" s="50"/>
      <c r="G546" s="56"/>
      <c r="H546" s="57"/>
    </row>
    <row r="547" spans="1:8">
      <c r="A547" s="50"/>
      <c r="B547" s="50"/>
      <c r="C547" s="50"/>
      <c r="D547" s="50"/>
      <c r="E547" s="50"/>
      <c r="F547" s="50"/>
      <c r="G547" s="56"/>
      <c r="H547" s="57"/>
    </row>
    <row r="548" spans="1:8">
      <c r="A548" s="50"/>
      <c r="B548" s="50"/>
      <c r="C548" s="50"/>
      <c r="D548" s="50"/>
      <c r="E548" s="50"/>
      <c r="F548" s="50"/>
      <c r="G548" s="56"/>
      <c r="H548" s="57"/>
    </row>
    <row r="549" spans="1:8">
      <c r="A549" s="50"/>
      <c r="B549" s="50"/>
      <c r="C549" s="50"/>
      <c r="D549" s="50"/>
      <c r="E549" s="50"/>
      <c r="F549" s="50"/>
      <c r="G549" s="56"/>
      <c r="H549" s="57"/>
    </row>
    <row r="550" spans="1:8">
      <c r="A550" s="50"/>
      <c r="B550" s="50"/>
      <c r="C550" s="50"/>
      <c r="D550" s="50"/>
      <c r="E550" s="50"/>
      <c r="F550" s="50"/>
      <c r="G550" s="56"/>
      <c r="H550" s="57"/>
    </row>
    <row r="551" spans="1:8">
      <c r="A551" s="50"/>
      <c r="B551" s="50"/>
      <c r="C551" s="50"/>
      <c r="D551" s="50"/>
      <c r="E551" s="50"/>
      <c r="F551" s="50"/>
      <c r="G551" s="56"/>
      <c r="H551" s="57"/>
    </row>
    <row r="552" spans="1:8">
      <c r="A552" s="50"/>
      <c r="B552" s="50"/>
      <c r="C552" s="50"/>
      <c r="D552" s="50"/>
      <c r="E552" s="50"/>
      <c r="F552" s="50"/>
      <c r="G552" s="56"/>
      <c r="H552" s="57"/>
    </row>
    <row r="553" spans="1:8">
      <c r="A553" s="50"/>
      <c r="B553" s="50"/>
      <c r="C553" s="50"/>
      <c r="D553" s="50"/>
      <c r="E553" s="50"/>
      <c r="F553" s="50"/>
      <c r="G553" s="56"/>
      <c r="H553" s="57"/>
    </row>
    <row r="554" spans="1:8">
      <c r="A554" s="50"/>
      <c r="B554" s="50"/>
      <c r="C554" s="50"/>
      <c r="D554" s="50"/>
      <c r="E554" s="50"/>
      <c r="F554" s="50"/>
      <c r="G554" s="56"/>
      <c r="H554" s="57"/>
    </row>
    <row r="555" spans="1:8">
      <c r="A555" s="50"/>
      <c r="B555" s="50"/>
      <c r="C555" s="50"/>
      <c r="D555" s="50"/>
      <c r="E555" s="50"/>
      <c r="F555" s="50"/>
      <c r="G555" s="56"/>
      <c r="H555" s="57"/>
    </row>
    <row r="556" spans="1:8">
      <c r="A556" s="50"/>
      <c r="B556" s="50"/>
      <c r="C556" s="50"/>
      <c r="D556" s="50"/>
      <c r="E556" s="50"/>
      <c r="F556" s="50"/>
      <c r="G556" s="56"/>
      <c r="H556" s="57"/>
    </row>
    <row r="557" spans="1:8">
      <c r="A557" s="50"/>
      <c r="B557" s="50"/>
      <c r="C557" s="50"/>
      <c r="D557" s="50"/>
      <c r="E557" s="50"/>
      <c r="F557" s="50"/>
      <c r="G557" s="56"/>
      <c r="H557" s="57"/>
    </row>
  </sheetData>
  <sheetProtection sort="0" autoFilter="0"/>
  <autoFilter ref="A1:H1" xr:uid="{00000000-0009-0000-0000-000000000000}"/>
  <sortState xmlns:xlrd2="http://schemas.microsoft.com/office/spreadsheetml/2017/richdata2" ref="A2:Z557">
    <sortCondition ref="A2:A557"/>
  </sortState>
  <phoneticPr fontId="2" type="noConversion"/>
  <printOptions horizontalCentered="1"/>
  <pageMargins left="0.16" right="0.16" top="0.2" bottom="0.17" header="0.16" footer="0.16"/>
  <pageSetup paperSize="9" scale="83" orientation="portrait" r:id="rId1"/>
  <headerFooter alignWithMargins="0">
    <oddHeader>&amp;R&amp;D</oddHeader>
    <oddFooter>&amp;RPage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Worksheet1"/>
  <dimension ref="A1:BL96"/>
  <sheetViews>
    <sheetView topLeftCell="A4" zoomScale="90" zoomScaleNormal="90" workbookViewId="0">
      <selection activeCell="B20" sqref="B20:C20"/>
    </sheetView>
  </sheetViews>
  <sheetFormatPr defaultColWidth="9.140625" defaultRowHeight="15"/>
  <cols>
    <col min="1" max="1" width="8.7109375" style="1" customWidth="1"/>
    <col min="2" max="19" width="8.85546875" style="1" customWidth="1"/>
    <col min="20" max="20" width="9.140625" style="4"/>
    <col min="21" max="21" width="11.7109375" style="4" bestFit="1" customWidth="1"/>
    <col min="22" max="22" width="19.28515625" style="4" hidden="1" customWidth="1"/>
    <col min="23" max="34" width="9.140625" style="4" hidden="1" customWidth="1"/>
    <col min="35" max="64" width="9.140625" style="4"/>
    <col min="65" max="16384" width="9.140625" style="1"/>
  </cols>
  <sheetData>
    <row r="1" spans="1:64" ht="21">
      <c r="C1" s="15" t="s">
        <v>240</v>
      </c>
    </row>
    <row r="2" spans="1:64" ht="21">
      <c r="C2" s="15" t="s">
        <v>241</v>
      </c>
    </row>
    <row r="3" spans="1:64" ht="21">
      <c r="C3" s="15" t="s">
        <v>243</v>
      </c>
    </row>
    <row r="6" spans="1:64" ht="6" customHeight="1"/>
    <row r="7" spans="1:64" ht="23.1" customHeight="1">
      <c r="A7" s="81" t="s">
        <v>239</v>
      </c>
      <c r="B7" s="81"/>
      <c r="C7" s="81"/>
      <c r="D7" s="81"/>
      <c r="E7" s="81"/>
      <c r="F7" s="81"/>
      <c r="G7" s="81"/>
      <c r="H7" s="81"/>
      <c r="I7" s="81"/>
      <c r="J7" s="81"/>
      <c r="K7" s="81"/>
      <c r="L7" s="81"/>
      <c r="M7" s="81"/>
      <c r="N7" s="81"/>
      <c r="O7" s="81"/>
      <c r="P7" s="81"/>
      <c r="Q7" s="81"/>
      <c r="R7" s="81"/>
      <c r="S7" s="81"/>
      <c r="V7" s="5"/>
    </row>
    <row r="8" spans="1:64" s="2" customFormat="1" ht="23.1" customHeight="1">
      <c r="A8" s="81"/>
      <c r="B8" s="81"/>
      <c r="C8" s="81"/>
      <c r="D8" s="81"/>
      <c r="E8" s="81"/>
      <c r="F8" s="81"/>
      <c r="G8" s="81"/>
      <c r="H8" s="81"/>
      <c r="I8" s="81"/>
      <c r="J8" s="81"/>
      <c r="K8" s="81"/>
      <c r="L8" s="81"/>
      <c r="M8" s="81"/>
      <c r="N8" s="81"/>
      <c r="O8" s="81"/>
      <c r="P8" s="81"/>
      <c r="Q8" s="81"/>
      <c r="R8" s="81"/>
      <c r="S8" s="81"/>
      <c r="T8" s="4"/>
      <c r="U8" s="4"/>
      <c r="V8" s="6"/>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row>
    <row r="9" spans="1:64" ht="9.9499999999999993" customHeight="1">
      <c r="G9" s="3"/>
      <c r="H9" s="3"/>
      <c r="I9" s="3"/>
      <c r="J9" s="3"/>
    </row>
    <row r="10" spans="1:64" ht="21.95" customHeight="1" thickBot="1">
      <c r="A10" s="156" t="s">
        <v>269</v>
      </c>
      <c r="B10" s="157"/>
      <c r="C10" s="157"/>
      <c r="D10" s="157"/>
      <c r="E10" s="158"/>
      <c r="F10" s="158"/>
      <c r="G10" s="158"/>
      <c r="H10" s="30"/>
      <c r="I10" s="30"/>
      <c r="J10" s="31"/>
      <c r="K10" s="32"/>
      <c r="L10" s="32"/>
      <c r="M10" s="32"/>
      <c r="N10" s="33"/>
      <c r="O10" s="32"/>
      <c r="P10" s="33"/>
      <c r="Q10" s="33"/>
      <c r="R10" s="32"/>
      <c r="S10" s="34"/>
      <c r="V10" s="7"/>
    </row>
    <row r="11" spans="1:64" ht="21.95" customHeight="1" thickBot="1">
      <c r="A11" s="182" t="s">
        <v>376</v>
      </c>
      <c r="B11" s="183"/>
      <c r="C11" s="183"/>
      <c r="D11" s="184"/>
      <c r="E11" s="115"/>
      <c r="F11" s="116"/>
      <c r="G11" s="116"/>
      <c r="H11" s="116"/>
      <c r="I11" s="116"/>
      <c r="J11" s="117"/>
      <c r="K11" s="185" t="s">
        <v>270</v>
      </c>
      <c r="L11" s="186"/>
      <c r="M11" s="186"/>
      <c r="N11" s="187"/>
      <c r="O11" s="188">
        <f ca="1">NOW()</f>
        <v>45748.524947916667</v>
      </c>
      <c r="P11" s="189"/>
      <c r="Q11" s="189"/>
      <c r="R11" s="189"/>
      <c r="S11" s="190"/>
      <c r="V11" s="8"/>
    </row>
    <row r="12" spans="1:64" ht="21.95" customHeight="1" thickBot="1">
      <c r="A12" s="97" t="s">
        <v>256</v>
      </c>
      <c r="B12" s="98"/>
      <c r="C12" s="98"/>
      <c r="D12" s="99"/>
      <c r="E12" s="115"/>
      <c r="F12" s="116"/>
      <c r="G12" s="116"/>
      <c r="H12" s="116"/>
      <c r="I12" s="116"/>
      <c r="J12" s="117"/>
      <c r="K12" s="179" t="s">
        <v>271</v>
      </c>
      <c r="L12" s="180"/>
      <c r="M12" s="180"/>
      <c r="N12" s="181"/>
      <c r="O12" s="191"/>
      <c r="P12" s="192"/>
      <c r="Q12" s="192"/>
      <c r="R12" s="192"/>
      <c r="S12" s="193"/>
      <c r="V12" s="8"/>
    </row>
    <row r="13" spans="1:64" ht="21.95" customHeight="1" thickBot="1">
      <c r="A13" s="97" t="s">
        <v>257</v>
      </c>
      <c r="B13" s="98"/>
      <c r="C13" s="98"/>
      <c r="D13" s="99"/>
      <c r="E13" s="100"/>
      <c r="F13" s="101"/>
      <c r="G13" s="101"/>
      <c r="H13" s="101"/>
      <c r="I13" s="101"/>
      <c r="J13" s="101"/>
      <c r="K13" s="101"/>
      <c r="L13" s="101"/>
      <c r="M13" s="101"/>
      <c r="N13" s="101"/>
      <c r="O13" s="101"/>
      <c r="P13" s="101"/>
      <c r="Q13" s="101"/>
      <c r="R13" s="101"/>
      <c r="S13" s="102"/>
      <c r="V13" s="8"/>
    </row>
    <row r="14" spans="1:64" ht="21.95" customHeight="1" thickBot="1">
      <c r="A14" s="35" t="s">
        <v>272</v>
      </c>
      <c r="B14" s="36"/>
      <c r="C14" s="36"/>
      <c r="D14" s="36"/>
      <c r="E14" s="37"/>
      <c r="F14" s="37"/>
      <c r="G14" s="30"/>
      <c r="H14" s="30"/>
      <c r="I14" s="30"/>
      <c r="J14" s="38"/>
      <c r="K14" s="38"/>
      <c r="L14" s="38"/>
      <c r="M14" s="38"/>
      <c r="N14" s="38"/>
      <c r="O14" s="39"/>
      <c r="P14" s="40"/>
      <c r="Q14" s="40"/>
      <c r="R14" s="40"/>
      <c r="S14" s="41"/>
      <c r="V14" s="8"/>
    </row>
    <row r="15" spans="1:64" ht="21.95" customHeight="1" thickBot="1">
      <c r="A15" s="166" t="s">
        <v>258</v>
      </c>
      <c r="B15" s="167"/>
      <c r="C15" s="167"/>
      <c r="D15" s="168"/>
      <c r="E15" s="103"/>
      <c r="F15" s="104"/>
      <c r="G15" s="104"/>
      <c r="H15" s="104"/>
      <c r="I15" s="104"/>
      <c r="J15" s="105"/>
      <c r="K15" s="106" t="s">
        <v>273</v>
      </c>
      <c r="L15" s="107"/>
      <c r="M15" s="107"/>
      <c r="N15" s="108"/>
      <c r="O15" s="109"/>
      <c r="P15" s="110"/>
      <c r="Q15" s="110"/>
      <c r="R15" s="110"/>
      <c r="S15" s="111"/>
      <c r="V15" s="8"/>
    </row>
    <row r="16" spans="1:64" ht="21.95" customHeight="1" thickBot="1">
      <c r="A16" s="163" t="s">
        <v>274</v>
      </c>
      <c r="B16" s="164"/>
      <c r="C16" s="164"/>
      <c r="D16" s="165"/>
      <c r="E16" s="115"/>
      <c r="F16" s="116"/>
      <c r="G16" s="116"/>
      <c r="H16" s="116"/>
      <c r="I16" s="116"/>
      <c r="J16" s="117"/>
      <c r="K16" s="115" t="s">
        <v>255</v>
      </c>
      <c r="L16" s="116"/>
      <c r="M16" s="116"/>
      <c r="N16" s="117"/>
      <c r="O16" s="115"/>
      <c r="P16" s="116"/>
      <c r="Q16" s="116"/>
      <c r="R16" s="116"/>
      <c r="S16" s="117"/>
      <c r="V16" s="8"/>
    </row>
    <row r="17" spans="1:22" ht="21.95" customHeight="1" thickBot="1">
      <c r="A17" s="173" t="s">
        <v>286</v>
      </c>
      <c r="B17" s="174"/>
      <c r="C17" s="174"/>
      <c r="D17" s="175"/>
      <c r="E17" s="176"/>
      <c r="F17" s="177"/>
      <c r="G17" s="177"/>
      <c r="H17" s="177"/>
      <c r="I17" s="177"/>
      <c r="J17" s="177"/>
      <c r="K17" s="177"/>
      <c r="L17" s="177"/>
      <c r="M17" s="177"/>
      <c r="N17" s="177"/>
      <c r="O17" s="177"/>
      <c r="P17" s="177"/>
      <c r="Q17" s="177"/>
      <c r="R17" s="177"/>
      <c r="S17" s="178"/>
      <c r="V17" s="8"/>
    </row>
    <row r="18" spans="1:22" ht="9.9499999999999993" customHeight="1" thickBot="1"/>
    <row r="19" spans="1:22" ht="39" customHeight="1" thickTop="1" thickBot="1">
      <c r="A19" s="17"/>
      <c r="B19" s="159" t="s">
        <v>259</v>
      </c>
      <c r="C19" s="160"/>
      <c r="D19" s="161" t="s">
        <v>260</v>
      </c>
      <c r="E19" s="162"/>
      <c r="F19" s="18" t="s">
        <v>261</v>
      </c>
      <c r="G19" s="161" t="s">
        <v>262</v>
      </c>
      <c r="H19" s="169"/>
      <c r="I19" s="169"/>
      <c r="J19" s="162"/>
      <c r="K19" s="19" t="s">
        <v>263</v>
      </c>
      <c r="L19" s="194" t="s">
        <v>362</v>
      </c>
      <c r="M19" s="195"/>
      <c r="N19" s="194" t="s">
        <v>264</v>
      </c>
      <c r="O19" s="195"/>
      <c r="P19" s="194" t="s">
        <v>265</v>
      </c>
      <c r="Q19" s="195"/>
      <c r="R19" s="196" t="s">
        <v>266</v>
      </c>
      <c r="S19" s="197"/>
      <c r="V19" s="9" t="s">
        <v>238</v>
      </c>
    </row>
    <row r="20" spans="1:22" ht="21.95" customHeight="1">
      <c r="A20" s="20" t="s">
        <v>18</v>
      </c>
      <c r="B20" s="94"/>
      <c r="C20" s="95"/>
      <c r="D20" s="92"/>
      <c r="E20" s="93"/>
      <c r="F20" s="21"/>
      <c r="G20" s="112" t="str">
        <f>IFERROR(VLOOKUP($V20,'20250117'!$E:$H,2,0),"")</f>
        <v/>
      </c>
      <c r="H20" s="113"/>
      <c r="I20" s="113"/>
      <c r="J20" s="114"/>
      <c r="K20" s="22"/>
      <c r="L20" s="83" t="str">
        <f>IFERROR(VLOOKUP($V20,'20250117'!$E:$H,3,0),"")</f>
        <v/>
      </c>
      <c r="M20" s="96"/>
      <c r="N20" s="83" t="str">
        <f>IFERROR(VLOOKUP($V20,'20250117'!$E:$H,4,0),"")</f>
        <v/>
      </c>
      <c r="O20" s="96"/>
      <c r="P20" s="83" t="str">
        <f t="shared" ref="P20:P39" si="0">IFERROR(L20*K20,"")</f>
        <v/>
      </c>
      <c r="Q20" s="96"/>
      <c r="R20" s="83" t="str">
        <f t="shared" ref="R20:R39" si="1">IFERROR(N20*K20,"")</f>
        <v/>
      </c>
      <c r="S20" s="84"/>
      <c r="V20" s="10" t="str">
        <f t="shared" ref="V20:V39" si="2">+B20&amp;D20&amp;F20</f>
        <v/>
      </c>
    </row>
    <row r="21" spans="1:22" ht="21.95" customHeight="1">
      <c r="A21" s="23" t="s">
        <v>19</v>
      </c>
      <c r="B21" s="90"/>
      <c r="C21" s="91"/>
      <c r="D21" s="85"/>
      <c r="E21" s="86"/>
      <c r="F21" s="24"/>
      <c r="G21" s="87" t="str">
        <f>IFERROR(VLOOKUP($V21,'20250117'!$E:$H,2,0),"")</f>
        <v/>
      </c>
      <c r="H21" s="88"/>
      <c r="I21" s="88"/>
      <c r="J21" s="89"/>
      <c r="K21" s="25"/>
      <c r="L21" s="71" t="str">
        <f>IFERROR(VLOOKUP($V21,'20250117'!$E:$H,3,0),"")</f>
        <v/>
      </c>
      <c r="M21" s="73"/>
      <c r="N21" s="71" t="str">
        <f>IFERROR(VLOOKUP($V21,'20250117'!$E:$H,4,0),"")</f>
        <v/>
      </c>
      <c r="O21" s="73"/>
      <c r="P21" s="71" t="str">
        <f t="shared" si="0"/>
        <v/>
      </c>
      <c r="Q21" s="73"/>
      <c r="R21" s="71" t="str">
        <f t="shared" si="1"/>
        <v/>
      </c>
      <c r="S21" s="72"/>
      <c r="V21" s="10" t="str">
        <f t="shared" si="2"/>
        <v/>
      </c>
    </row>
    <row r="22" spans="1:22" ht="21.95" customHeight="1">
      <c r="A22" s="23" t="s">
        <v>0</v>
      </c>
      <c r="B22" s="90"/>
      <c r="C22" s="91"/>
      <c r="D22" s="85"/>
      <c r="E22" s="86"/>
      <c r="F22" s="24"/>
      <c r="G22" s="87" t="str">
        <f>IFERROR(VLOOKUP($V22,'20250117'!$E:$H,2,0),"")</f>
        <v/>
      </c>
      <c r="H22" s="88"/>
      <c r="I22" s="88"/>
      <c r="J22" s="89"/>
      <c r="K22" s="26"/>
      <c r="L22" s="71" t="str">
        <f>IFERROR(VLOOKUP($V22,'20250117'!$E:$H,3,0),"")</f>
        <v/>
      </c>
      <c r="M22" s="73"/>
      <c r="N22" s="71" t="str">
        <f>IFERROR(VLOOKUP($V22,'20250117'!$E:$H,4,0),"")</f>
        <v/>
      </c>
      <c r="O22" s="73"/>
      <c r="P22" s="71" t="str">
        <f t="shared" si="0"/>
        <v/>
      </c>
      <c r="Q22" s="73"/>
      <c r="R22" s="71" t="str">
        <f t="shared" si="1"/>
        <v/>
      </c>
      <c r="S22" s="72"/>
      <c r="V22" s="10" t="str">
        <f t="shared" si="2"/>
        <v/>
      </c>
    </row>
    <row r="23" spans="1:22" ht="21.95" customHeight="1">
      <c r="A23" s="23" t="s">
        <v>1</v>
      </c>
      <c r="B23" s="90"/>
      <c r="C23" s="91"/>
      <c r="D23" s="85"/>
      <c r="E23" s="86"/>
      <c r="F23" s="24"/>
      <c r="G23" s="87" t="str">
        <f>IFERROR(VLOOKUP($V23,'20250117'!$E:$H,2,0),"")</f>
        <v/>
      </c>
      <c r="H23" s="88"/>
      <c r="I23" s="88"/>
      <c r="J23" s="89"/>
      <c r="K23" s="25"/>
      <c r="L23" s="71" t="str">
        <f>IFERROR(VLOOKUP($V23,'20250117'!$E:$H,3,0),"")</f>
        <v/>
      </c>
      <c r="M23" s="73"/>
      <c r="N23" s="71" t="str">
        <f>IFERROR(VLOOKUP($V23,'20250117'!$E:$H,4,0),"")</f>
        <v/>
      </c>
      <c r="O23" s="73"/>
      <c r="P23" s="71" t="str">
        <f t="shared" si="0"/>
        <v/>
      </c>
      <c r="Q23" s="73"/>
      <c r="R23" s="71" t="str">
        <f t="shared" si="1"/>
        <v/>
      </c>
      <c r="S23" s="72"/>
      <c r="V23" s="10" t="str">
        <f t="shared" si="2"/>
        <v/>
      </c>
    </row>
    <row r="24" spans="1:22" ht="21.95" customHeight="1">
      <c r="A24" s="23" t="s">
        <v>2</v>
      </c>
      <c r="B24" s="90"/>
      <c r="C24" s="91"/>
      <c r="D24" s="85"/>
      <c r="E24" s="86"/>
      <c r="F24" s="24"/>
      <c r="G24" s="87" t="str">
        <f>IFERROR(VLOOKUP($V24,'20250117'!$E:$H,2,0),"")</f>
        <v/>
      </c>
      <c r="H24" s="88"/>
      <c r="I24" s="88"/>
      <c r="J24" s="89"/>
      <c r="K24" s="25"/>
      <c r="L24" s="71" t="str">
        <f>IFERROR(VLOOKUP($V24,'20250117'!$E:$H,3,0),"")</f>
        <v/>
      </c>
      <c r="M24" s="73"/>
      <c r="N24" s="71" t="str">
        <f>IFERROR(VLOOKUP($V24,'20250117'!$E:$H,4,0),"")</f>
        <v/>
      </c>
      <c r="O24" s="73"/>
      <c r="P24" s="71" t="str">
        <f t="shared" si="0"/>
        <v/>
      </c>
      <c r="Q24" s="73"/>
      <c r="R24" s="71" t="str">
        <f t="shared" si="1"/>
        <v/>
      </c>
      <c r="S24" s="72"/>
      <c r="V24" s="10" t="str">
        <f t="shared" si="2"/>
        <v/>
      </c>
    </row>
    <row r="25" spans="1:22" ht="21.95" customHeight="1">
      <c r="A25" s="23" t="s">
        <v>3</v>
      </c>
      <c r="B25" s="90"/>
      <c r="C25" s="91"/>
      <c r="D25" s="85"/>
      <c r="E25" s="86"/>
      <c r="F25" s="24"/>
      <c r="G25" s="87" t="str">
        <f>IFERROR(VLOOKUP($V25,'20250117'!$E:$H,2,0),"")</f>
        <v/>
      </c>
      <c r="H25" s="88"/>
      <c r="I25" s="88"/>
      <c r="J25" s="89"/>
      <c r="K25" s="25"/>
      <c r="L25" s="71" t="str">
        <f>IFERROR(VLOOKUP($V25,'20250117'!$E:$H,3,0),"")</f>
        <v/>
      </c>
      <c r="M25" s="73"/>
      <c r="N25" s="71" t="str">
        <f>IFERROR(VLOOKUP($V25,'20250117'!$E:$H,4,0),"")</f>
        <v/>
      </c>
      <c r="O25" s="73"/>
      <c r="P25" s="71" t="str">
        <f t="shared" si="0"/>
        <v/>
      </c>
      <c r="Q25" s="73"/>
      <c r="R25" s="71" t="str">
        <f t="shared" si="1"/>
        <v/>
      </c>
      <c r="S25" s="72"/>
      <c r="V25" s="10" t="str">
        <f t="shared" si="2"/>
        <v/>
      </c>
    </row>
    <row r="26" spans="1:22" ht="21.95" customHeight="1">
      <c r="A26" s="23" t="s">
        <v>4</v>
      </c>
      <c r="B26" s="90"/>
      <c r="C26" s="91"/>
      <c r="D26" s="85"/>
      <c r="E26" s="86"/>
      <c r="F26" s="24"/>
      <c r="G26" s="87" t="str">
        <f>IFERROR(VLOOKUP($V26,'20250117'!$E:$H,2,0),"")</f>
        <v/>
      </c>
      <c r="H26" s="88"/>
      <c r="I26" s="88"/>
      <c r="J26" s="89"/>
      <c r="K26" s="25"/>
      <c r="L26" s="71" t="str">
        <f>IFERROR(VLOOKUP($V26,'20250117'!$E:$H,3,0),"")</f>
        <v/>
      </c>
      <c r="M26" s="73"/>
      <c r="N26" s="71" t="str">
        <f>IFERROR(VLOOKUP($V26,'20250117'!$E:$H,4,0),"")</f>
        <v/>
      </c>
      <c r="O26" s="73"/>
      <c r="P26" s="71" t="str">
        <f t="shared" si="0"/>
        <v/>
      </c>
      <c r="Q26" s="73"/>
      <c r="R26" s="71" t="str">
        <f t="shared" si="1"/>
        <v/>
      </c>
      <c r="S26" s="72"/>
      <c r="V26" s="10" t="str">
        <f t="shared" si="2"/>
        <v/>
      </c>
    </row>
    <row r="27" spans="1:22" ht="21.95" customHeight="1">
      <c r="A27" s="23" t="s">
        <v>5</v>
      </c>
      <c r="B27" s="90"/>
      <c r="C27" s="91"/>
      <c r="D27" s="85"/>
      <c r="E27" s="86"/>
      <c r="F27" s="24"/>
      <c r="G27" s="87" t="str">
        <f>IFERROR(VLOOKUP($V27,'20250117'!$E:$H,2,0),"")</f>
        <v/>
      </c>
      <c r="H27" s="88"/>
      <c r="I27" s="88"/>
      <c r="J27" s="89"/>
      <c r="K27" s="25"/>
      <c r="L27" s="71" t="str">
        <f>IFERROR(VLOOKUP($V27,'20250117'!$E:$H,3,0),"")</f>
        <v/>
      </c>
      <c r="M27" s="73"/>
      <c r="N27" s="71" t="str">
        <f>IFERROR(VLOOKUP($V27,'20250117'!$E:$H,4,0),"")</f>
        <v/>
      </c>
      <c r="O27" s="73"/>
      <c r="P27" s="71" t="str">
        <f t="shared" si="0"/>
        <v/>
      </c>
      <c r="Q27" s="73"/>
      <c r="R27" s="71" t="str">
        <f t="shared" si="1"/>
        <v/>
      </c>
      <c r="S27" s="72"/>
      <c r="V27" s="10" t="str">
        <f t="shared" si="2"/>
        <v/>
      </c>
    </row>
    <row r="28" spans="1:22" ht="21.95" customHeight="1">
      <c r="A28" s="23" t="s">
        <v>6</v>
      </c>
      <c r="B28" s="90"/>
      <c r="C28" s="91"/>
      <c r="D28" s="85"/>
      <c r="E28" s="86"/>
      <c r="F28" s="24"/>
      <c r="G28" s="87" t="str">
        <f>IFERROR(VLOOKUP($V28,'20250117'!$E:$H,2,0),"")</f>
        <v/>
      </c>
      <c r="H28" s="88"/>
      <c r="I28" s="88"/>
      <c r="J28" s="89"/>
      <c r="K28" s="25"/>
      <c r="L28" s="71" t="str">
        <f>IFERROR(VLOOKUP($V28,'20250117'!$E:$H,3,0),"")</f>
        <v/>
      </c>
      <c r="M28" s="73"/>
      <c r="N28" s="71" t="str">
        <f>IFERROR(VLOOKUP($V28,'20250117'!$E:$H,4,0),"")</f>
        <v/>
      </c>
      <c r="O28" s="73"/>
      <c r="P28" s="71" t="str">
        <f t="shared" si="0"/>
        <v/>
      </c>
      <c r="Q28" s="73"/>
      <c r="R28" s="71" t="str">
        <f t="shared" si="1"/>
        <v/>
      </c>
      <c r="S28" s="72"/>
      <c r="V28" s="10" t="str">
        <f t="shared" si="2"/>
        <v/>
      </c>
    </row>
    <row r="29" spans="1:22" ht="21.95" customHeight="1">
      <c r="A29" s="23" t="s">
        <v>7</v>
      </c>
      <c r="B29" s="90"/>
      <c r="C29" s="91"/>
      <c r="D29" s="85"/>
      <c r="E29" s="86"/>
      <c r="F29" s="24"/>
      <c r="G29" s="87" t="str">
        <f>IFERROR(VLOOKUP($V29,'20250117'!$E:$H,2,0),"")</f>
        <v/>
      </c>
      <c r="H29" s="88"/>
      <c r="I29" s="88"/>
      <c r="J29" s="89"/>
      <c r="K29" s="25"/>
      <c r="L29" s="71" t="str">
        <f>IFERROR(VLOOKUP($V29,'20250117'!$E:$H,3,0),"")</f>
        <v/>
      </c>
      <c r="M29" s="73"/>
      <c r="N29" s="71" t="str">
        <f>IFERROR(VLOOKUP($V29,'20250117'!$E:$H,4,0),"")</f>
        <v/>
      </c>
      <c r="O29" s="73"/>
      <c r="P29" s="71" t="str">
        <f t="shared" si="0"/>
        <v/>
      </c>
      <c r="Q29" s="73"/>
      <c r="R29" s="71" t="str">
        <f t="shared" si="1"/>
        <v/>
      </c>
      <c r="S29" s="72"/>
      <c r="V29" s="10" t="str">
        <f t="shared" si="2"/>
        <v/>
      </c>
    </row>
    <row r="30" spans="1:22" ht="21.95" customHeight="1">
      <c r="A30" s="23" t="s">
        <v>8</v>
      </c>
      <c r="B30" s="90"/>
      <c r="C30" s="91"/>
      <c r="D30" s="85"/>
      <c r="E30" s="86"/>
      <c r="F30" s="24"/>
      <c r="G30" s="87" t="str">
        <f>IFERROR(VLOOKUP($V30,'20250117'!$E:$H,2,0),"")</f>
        <v/>
      </c>
      <c r="H30" s="88"/>
      <c r="I30" s="88"/>
      <c r="J30" s="89"/>
      <c r="K30" s="25"/>
      <c r="L30" s="71" t="str">
        <f>IFERROR(VLOOKUP($V30,'20250117'!$E:$H,3,0),"")</f>
        <v/>
      </c>
      <c r="M30" s="73"/>
      <c r="N30" s="71" t="str">
        <f>IFERROR(VLOOKUP($V30,'20250117'!$E:$H,4,0),"")</f>
        <v/>
      </c>
      <c r="O30" s="73"/>
      <c r="P30" s="71" t="str">
        <f t="shared" si="0"/>
        <v/>
      </c>
      <c r="Q30" s="73"/>
      <c r="R30" s="71" t="str">
        <f t="shared" si="1"/>
        <v/>
      </c>
      <c r="S30" s="72"/>
      <c r="V30" s="10" t="str">
        <f t="shared" si="2"/>
        <v/>
      </c>
    </row>
    <row r="31" spans="1:22" ht="21.95" customHeight="1">
      <c r="A31" s="23" t="s">
        <v>9</v>
      </c>
      <c r="B31" s="90"/>
      <c r="C31" s="91"/>
      <c r="D31" s="85"/>
      <c r="E31" s="86"/>
      <c r="F31" s="24"/>
      <c r="G31" s="87" t="str">
        <f>IFERROR(VLOOKUP($V31,'20250117'!$E:$H,2,0),"")</f>
        <v/>
      </c>
      <c r="H31" s="88"/>
      <c r="I31" s="88"/>
      <c r="J31" s="89"/>
      <c r="K31" s="25"/>
      <c r="L31" s="71" t="str">
        <f>IFERROR(VLOOKUP($V31,'20250117'!$E:$H,3,0),"")</f>
        <v/>
      </c>
      <c r="M31" s="73"/>
      <c r="N31" s="71" t="str">
        <f>IFERROR(VLOOKUP($V31,'20250117'!$E:$H,4,0),"")</f>
        <v/>
      </c>
      <c r="O31" s="73"/>
      <c r="P31" s="71" t="str">
        <f t="shared" si="0"/>
        <v/>
      </c>
      <c r="Q31" s="73"/>
      <c r="R31" s="71" t="str">
        <f t="shared" si="1"/>
        <v/>
      </c>
      <c r="S31" s="72"/>
      <c r="V31" s="10" t="str">
        <f t="shared" si="2"/>
        <v/>
      </c>
    </row>
    <row r="32" spans="1:22" ht="21.95" customHeight="1">
      <c r="A32" s="23" t="s">
        <v>10</v>
      </c>
      <c r="B32" s="90"/>
      <c r="C32" s="91"/>
      <c r="D32" s="85"/>
      <c r="E32" s="86"/>
      <c r="F32" s="24"/>
      <c r="G32" s="87" t="str">
        <f>IFERROR(VLOOKUP($V32,'20250117'!$E:$H,2,0),"")</f>
        <v/>
      </c>
      <c r="H32" s="88"/>
      <c r="I32" s="88"/>
      <c r="J32" s="89"/>
      <c r="K32" s="25"/>
      <c r="L32" s="71" t="str">
        <f>IFERROR(VLOOKUP($V32,'20250117'!$E:$H,3,0),"")</f>
        <v/>
      </c>
      <c r="M32" s="73"/>
      <c r="N32" s="71" t="str">
        <f>IFERROR(VLOOKUP($V32,'20250117'!$E:$H,4,0),"")</f>
        <v/>
      </c>
      <c r="O32" s="73"/>
      <c r="P32" s="71" t="str">
        <f t="shared" si="0"/>
        <v/>
      </c>
      <c r="Q32" s="73"/>
      <c r="R32" s="71" t="str">
        <f t="shared" si="1"/>
        <v/>
      </c>
      <c r="S32" s="72"/>
      <c r="V32" s="10" t="str">
        <f t="shared" si="2"/>
        <v/>
      </c>
    </row>
    <row r="33" spans="1:22" ht="21.95" customHeight="1">
      <c r="A33" s="23" t="s">
        <v>11</v>
      </c>
      <c r="B33" s="90"/>
      <c r="C33" s="91"/>
      <c r="D33" s="85"/>
      <c r="E33" s="86"/>
      <c r="F33" s="24"/>
      <c r="G33" s="87" t="str">
        <f>IFERROR(VLOOKUP($V33,'20250117'!$E:$H,2,0),"")</f>
        <v/>
      </c>
      <c r="H33" s="88"/>
      <c r="I33" s="88"/>
      <c r="J33" s="89"/>
      <c r="K33" s="25"/>
      <c r="L33" s="71" t="str">
        <f>IFERROR(VLOOKUP($V33,'20250117'!$E:$H,3,0),"")</f>
        <v/>
      </c>
      <c r="M33" s="73"/>
      <c r="N33" s="71" t="str">
        <f>IFERROR(VLOOKUP($V33,'20250117'!$E:$H,4,0),"")</f>
        <v/>
      </c>
      <c r="O33" s="73"/>
      <c r="P33" s="71" t="str">
        <f t="shared" si="0"/>
        <v/>
      </c>
      <c r="Q33" s="73"/>
      <c r="R33" s="71" t="str">
        <f t="shared" si="1"/>
        <v/>
      </c>
      <c r="S33" s="72"/>
      <c r="V33" s="10" t="str">
        <f t="shared" si="2"/>
        <v/>
      </c>
    </row>
    <row r="34" spans="1:22" ht="21.95" customHeight="1">
      <c r="A34" s="23" t="s">
        <v>12</v>
      </c>
      <c r="B34" s="90"/>
      <c r="C34" s="91"/>
      <c r="D34" s="85"/>
      <c r="E34" s="86"/>
      <c r="F34" s="24"/>
      <c r="G34" s="87" t="str">
        <f>IFERROR(VLOOKUP($V34,'20250117'!$E:$H,2,0),"")</f>
        <v/>
      </c>
      <c r="H34" s="88"/>
      <c r="I34" s="88"/>
      <c r="J34" s="89"/>
      <c r="K34" s="25"/>
      <c r="L34" s="71" t="str">
        <f>IFERROR(VLOOKUP($V34,'20250117'!$E:$H,3,0),"")</f>
        <v/>
      </c>
      <c r="M34" s="73"/>
      <c r="N34" s="71" t="str">
        <f>IFERROR(VLOOKUP($V34,'20250117'!$E:$H,4,0),"")</f>
        <v/>
      </c>
      <c r="O34" s="73"/>
      <c r="P34" s="71" t="str">
        <f t="shared" si="0"/>
        <v/>
      </c>
      <c r="Q34" s="73"/>
      <c r="R34" s="71" t="str">
        <f t="shared" si="1"/>
        <v/>
      </c>
      <c r="S34" s="72"/>
      <c r="V34" s="10" t="str">
        <f t="shared" si="2"/>
        <v/>
      </c>
    </row>
    <row r="35" spans="1:22" ht="21.95" customHeight="1">
      <c r="A35" s="23" t="s">
        <v>13</v>
      </c>
      <c r="B35" s="90"/>
      <c r="C35" s="91"/>
      <c r="D35" s="85"/>
      <c r="E35" s="86"/>
      <c r="F35" s="24"/>
      <c r="G35" s="87" t="str">
        <f>IFERROR(VLOOKUP($V35,'20250117'!$E:$H,2,0),"")</f>
        <v/>
      </c>
      <c r="H35" s="88"/>
      <c r="I35" s="88"/>
      <c r="J35" s="89"/>
      <c r="K35" s="25"/>
      <c r="L35" s="71" t="str">
        <f>IFERROR(VLOOKUP($V35,'20250117'!$E:$H,3,0),"")</f>
        <v/>
      </c>
      <c r="M35" s="73"/>
      <c r="N35" s="71" t="str">
        <f>IFERROR(VLOOKUP($V35,'20250117'!$E:$H,4,0),"")</f>
        <v/>
      </c>
      <c r="O35" s="73"/>
      <c r="P35" s="71" t="str">
        <f t="shared" si="0"/>
        <v/>
      </c>
      <c r="Q35" s="73"/>
      <c r="R35" s="71" t="str">
        <f t="shared" si="1"/>
        <v/>
      </c>
      <c r="S35" s="72"/>
      <c r="V35" s="10" t="str">
        <f t="shared" si="2"/>
        <v/>
      </c>
    </row>
    <row r="36" spans="1:22" ht="21.95" customHeight="1">
      <c r="A36" s="23" t="s">
        <v>14</v>
      </c>
      <c r="B36" s="90"/>
      <c r="C36" s="91"/>
      <c r="D36" s="85"/>
      <c r="E36" s="86"/>
      <c r="F36" s="24"/>
      <c r="G36" s="87" t="str">
        <f>IFERROR(VLOOKUP($V36,'20250117'!$E:$H,2,0),"")</f>
        <v/>
      </c>
      <c r="H36" s="88"/>
      <c r="I36" s="88"/>
      <c r="J36" s="89"/>
      <c r="K36" s="25"/>
      <c r="L36" s="71" t="str">
        <f>IFERROR(VLOOKUP($V36,'20250117'!$E:$H,3,0),"")</f>
        <v/>
      </c>
      <c r="M36" s="73"/>
      <c r="N36" s="71" t="str">
        <f>IFERROR(VLOOKUP($V36,'20250117'!$E:$H,4,0),"")</f>
        <v/>
      </c>
      <c r="O36" s="73"/>
      <c r="P36" s="71" t="str">
        <f t="shared" si="0"/>
        <v/>
      </c>
      <c r="Q36" s="73"/>
      <c r="R36" s="71" t="str">
        <f t="shared" si="1"/>
        <v/>
      </c>
      <c r="S36" s="72"/>
      <c r="V36" s="10" t="str">
        <f t="shared" si="2"/>
        <v/>
      </c>
    </row>
    <row r="37" spans="1:22" ht="21.95" customHeight="1">
      <c r="A37" s="23" t="s">
        <v>15</v>
      </c>
      <c r="B37" s="90"/>
      <c r="C37" s="91"/>
      <c r="D37" s="85"/>
      <c r="E37" s="86"/>
      <c r="F37" s="24"/>
      <c r="G37" s="87" t="str">
        <f>IFERROR(VLOOKUP($V37,'20250117'!$E:$H,2,0),"")</f>
        <v/>
      </c>
      <c r="H37" s="88"/>
      <c r="I37" s="88"/>
      <c r="J37" s="89"/>
      <c r="K37" s="25"/>
      <c r="L37" s="71" t="str">
        <f>IFERROR(VLOOKUP($V37,'20250117'!$E:$H,3,0),"")</f>
        <v/>
      </c>
      <c r="M37" s="73"/>
      <c r="N37" s="71" t="str">
        <f>IFERROR(VLOOKUP($V37,'20250117'!$E:$H,4,0),"")</f>
        <v/>
      </c>
      <c r="O37" s="73"/>
      <c r="P37" s="71" t="str">
        <f t="shared" si="0"/>
        <v/>
      </c>
      <c r="Q37" s="73"/>
      <c r="R37" s="71" t="str">
        <f t="shared" si="1"/>
        <v/>
      </c>
      <c r="S37" s="72"/>
      <c r="V37" s="10" t="str">
        <f t="shared" si="2"/>
        <v/>
      </c>
    </row>
    <row r="38" spans="1:22" ht="21.95" customHeight="1">
      <c r="A38" s="23" t="s">
        <v>16</v>
      </c>
      <c r="B38" s="90"/>
      <c r="C38" s="91"/>
      <c r="D38" s="85"/>
      <c r="E38" s="86"/>
      <c r="F38" s="24"/>
      <c r="G38" s="87" t="str">
        <f>IFERROR(VLOOKUP($V38,'20250117'!$E:$H,2,0),"")</f>
        <v/>
      </c>
      <c r="H38" s="88"/>
      <c r="I38" s="88"/>
      <c r="J38" s="89"/>
      <c r="K38" s="25"/>
      <c r="L38" s="71" t="str">
        <f>IFERROR(VLOOKUP($V38,'20250117'!$E:$H,3,0),"")</f>
        <v/>
      </c>
      <c r="M38" s="73"/>
      <c r="N38" s="71" t="str">
        <f>IFERROR(VLOOKUP($V38,'20250117'!$E:$H,4,0),"")</f>
        <v/>
      </c>
      <c r="O38" s="73"/>
      <c r="P38" s="71" t="str">
        <f t="shared" si="0"/>
        <v/>
      </c>
      <c r="Q38" s="73"/>
      <c r="R38" s="71" t="str">
        <f t="shared" si="1"/>
        <v/>
      </c>
      <c r="S38" s="72"/>
      <c r="V38" s="10" t="str">
        <f t="shared" si="2"/>
        <v/>
      </c>
    </row>
    <row r="39" spans="1:22" ht="21.95" customHeight="1" thickBot="1">
      <c r="A39" s="27" t="s">
        <v>17</v>
      </c>
      <c r="B39" s="90"/>
      <c r="C39" s="91"/>
      <c r="D39" s="118"/>
      <c r="E39" s="119"/>
      <c r="F39" s="24"/>
      <c r="G39" s="120" t="str">
        <f>IFERROR(VLOOKUP($V39,'20250117'!$E:$H,2,0),"")</f>
        <v/>
      </c>
      <c r="H39" s="121"/>
      <c r="I39" s="121"/>
      <c r="J39" s="122"/>
      <c r="K39" s="25"/>
      <c r="L39" s="79" t="str">
        <f>IFERROR(VLOOKUP($V39,'20250117'!$E:$H,3,0),"")</f>
        <v/>
      </c>
      <c r="M39" s="82"/>
      <c r="N39" s="79" t="str">
        <f>IFERROR(VLOOKUP($V39,'20250117'!$E:$H,4,0),"")</f>
        <v/>
      </c>
      <c r="O39" s="82"/>
      <c r="P39" s="79" t="str">
        <f t="shared" si="0"/>
        <v/>
      </c>
      <c r="Q39" s="82"/>
      <c r="R39" s="79" t="str">
        <f t="shared" si="1"/>
        <v/>
      </c>
      <c r="S39" s="80"/>
      <c r="V39" s="10" t="str">
        <f t="shared" si="2"/>
        <v/>
      </c>
    </row>
    <row r="40" spans="1:22" ht="18.600000000000001" customHeight="1" thickBot="1">
      <c r="A40" s="28"/>
      <c r="B40" s="28"/>
      <c r="C40" s="28"/>
      <c r="D40" s="28"/>
      <c r="E40" s="28"/>
      <c r="F40" s="29"/>
      <c r="G40" s="170" t="s">
        <v>267</v>
      </c>
      <c r="H40" s="171"/>
      <c r="I40" s="171"/>
      <c r="J40" s="172"/>
      <c r="K40" s="46">
        <f>SUM(K20:K39)</f>
        <v>0</v>
      </c>
      <c r="L40" s="198" t="s">
        <v>268</v>
      </c>
      <c r="M40" s="199"/>
      <c r="N40" s="199"/>
      <c r="O40" s="172"/>
      <c r="P40" s="200">
        <f>SUM(P20:P39)</f>
        <v>0</v>
      </c>
      <c r="Q40" s="201"/>
      <c r="R40" s="202">
        <f>SUM(R20:R39)</f>
        <v>0</v>
      </c>
      <c r="S40" s="203"/>
    </row>
    <row r="41" spans="1:22" ht="18.600000000000001" customHeight="1">
      <c r="G41" s="14"/>
      <c r="H41" s="14"/>
      <c r="I41" s="14"/>
      <c r="J41" s="14"/>
      <c r="K41" s="12"/>
      <c r="L41" s="14"/>
      <c r="M41" s="14"/>
      <c r="N41" s="14"/>
      <c r="O41" s="14"/>
      <c r="P41" s="13"/>
      <c r="Q41" s="13"/>
      <c r="R41" s="13"/>
      <c r="S41" s="13"/>
    </row>
    <row r="42" spans="1:22" ht="18.600000000000001" customHeight="1">
      <c r="G42" s="11"/>
      <c r="H42" s="11"/>
      <c r="I42" s="11"/>
      <c r="K42" s="77" t="s">
        <v>275</v>
      </c>
      <c r="L42" s="78"/>
      <c r="M42" s="78"/>
      <c r="N42" s="75"/>
      <c r="O42" s="75"/>
      <c r="P42" s="75"/>
      <c r="Q42" s="75"/>
      <c r="R42" s="75"/>
      <c r="S42" s="75"/>
    </row>
    <row r="43" spans="1:22" ht="18.600000000000001" customHeight="1">
      <c r="G43" s="11"/>
      <c r="H43" s="11"/>
      <c r="I43" s="11"/>
      <c r="K43" s="78"/>
      <c r="L43" s="78"/>
      <c r="M43" s="78"/>
      <c r="N43" s="75"/>
      <c r="O43" s="75"/>
      <c r="P43" s="75"/>
      <c r="Q43" s="75"/>
      <c r="R43" s="75"/>
      <c r="S43" s="75"/>
    </row>
    <row r="44" spans="1:22" ht="18.600000000000001" customHeight="1">
      <c r="G44" s="11"/>
      <c r="H44" s="11"/>
      <c r="I44" s="11"/>
      <c r="J44" s="16"/>
      <c r="K44" s="78"/>
      <c r="L44" s="78"/>
      <c r="M44" s="78"/>
      <c r="N44" s="76"/>
      <c r="O44" s="76"/>
      <c r="P44" s="76"/>
      <c r="Q44" s="76"/>
      <c r="R44" s="76"/>
      <c r="S44" s="76"/>
    </row>
    <row r="45" spans="1:22" s="4" customFormat="1" ht="368.1" customHeight="1">
      <c r="A45" s="74" t="s">
        <v>242</v>
      </c>
      <c r="B45" s="74"/>
      <c r="C45" s="74"/>
      <c r="D45" s="74"/>
      <c r="E45" s="74"/>
      <c r="F45" s="74"/>
      <c r="G45" s="74"/>
      <c r="H45" s="74"/>
      <c r="I45" s="74"/>
      <c r="J45" s="74"/>
      <c r="K45" s="74"/>
      <c r="L45" s="74"/>
      <c r="M45" s="74"/>
      <c r="N45" s="74"/>
      <c r="O45" s="74"/>
      <c r="P45" s="74"/>
      <c r="Q45" s="74"/>
      <c r="R45" s="74"/>
      <c r="S45" s="74"/>
    </row>
    <row r="46" spans="1:22" s="4" customFormat="1" ht="20.100000000000001" customHeight="1" thickBot="1">
      <c r="A46" s="42" t="s">
        <v>276</v>
      </c>
      <c r="B46" s="43"/>
      <c r="C46" s="43"/>
      <c r="D46" s="43"/>
      <c r="E46" s="43"/>
      <c r="F46" s="43"/>
      <c r="G46" s="43"/>
      <c r="H46" s="43"/>
      <c r="I46" s="43"/>
      <c r="J46" s="43"/>
      <c r="K46" s="43"/>
      <c r="L46" s="43"/>
      <c r="M46" s="43"/>
      <c r="N46" s="43"/>
      <c r="O46" s="43"/>
      <c r="P46" s="43"/>
      <c r="Q46" s="43"/>
      <c r="R46" s="43"/>
      <c r="S46" s="44" t="s">
        <v>252</v>
      </c>
    </row>
    <row r="47" spans="1:22" s="4" customFormat="1" ht="20.100000000000001" customHeight="1" thickBot="1">
      <c r="A47" s="115" t="s">
        <v>277</v>
      </c>
      <c r="B47" s="116"/>
      <c r="C47" s="116"/>
      <c r="D47" s="116"/>
      <c r="E47" s="129"/>
      <c r="F47" s="130"/>
      <c r="G47" s="130"/>
      <c r="H47" s="130"/>
      <c r="I47" s="130"/>
      <c r="J47" s="131"/>
      <c r="K47" s="123" t="s">
        <v>278</v>
      </c>
      <c r="L47" s="124"/>
      <c r="M47" s="124"/>
      <c r="N47" s="125"/>
      <c r="O47" s="115"/>
      <c r="P47" s="116"/>
      <c r="Q47" s="116"/>
      <c r="R47" s="116"/>
      <c r="S47" s="117"/>
    </row>
    <row r="48" spans="1:22" s="4" customFormat="1" ht="20.100000000000001" customHeight="1">
      <c r="A48" s="133" t="s">
        <v>285</v>
      </c>
      <c r="B48" s="153"/>
      <c r="C48" s="153"/>
      <c r="D48" s="154"/>
      <c r="E48" s="139"/>
      <c r="F48" s="140"/>
      <c r="G48" s="140"/>
      <c r="H48" s="140"/>
      <c r="I48" s="140"/>
      <c r="J48" s="140"/>
      <c r="K48" s="140"/>
      <c r="L48" s="140"/>
      <c r="M48" s="140"/>
      <c r="N48" s="140"/>
      <c r="O48" s="140"/>
      <c r="P48" s="140"/>
      <c r="Q48" s="140"/>
      <c r="R48" s="140"/>
      <c r="S48" s="141"/>
    </row>
    <row r="49" spans="1:19" s="4" customFormat="1" ht="20.100000000000001" customHeight="1" thickBot="1">
      <c r="A49" s="155"/>
      <c r="B49" s="149"/>
      <c r="C49" s="149"/>
      <c r="D49" s="150"/>
      <c r="E49" s="142"/>
      <c r="F49" s="143"/>
      <c r="G49" s="143"/>
      <c r="H49" s="143"/>
      <c r="I49" s="143"/>
      <c r="J49" s="143"/>
      <c r="K49" s="143"/>
      <c r="L49" s="143"/>
      <c r="M49" s="143"/>
      <c r="N49" s="143"/>
      <c r="O49" s="143"/>
      <c r="P49" s="143"/>
      <c r="Q49" s="143"/>
      <c r="R49" s="143"/>
      <c r="S49" s="144"/>
    </row>
    <row r="50" spans="1:19" s="4" customFormat="1" ht="20.100000000000001" customHeight="1" thickBot="1">
      <c r="A50" s="123" t="s">
        <v>279</v>
      </c>
      <c r="B50" s="124"/>
      <c r="C50" s="124"/>
      <c r="D50" s="125"/>
      <c r="E50" s="142"/>
      <c r="F50" s="143"/>
      <c r="G50" s="143"/>
      <c r="H50" s="143"/>
      <c r="I50" s="143"/>
      <c r="J50" s="144"/>
      <c r="K50" s="148" t="s">
        <v>280</v>
      </c>
      <c r="L50" s="149"/>
      <c r="M50" s="149"/>
      <c r="N50" s="150"/>
      <c r="O50" s="126"/>
      <c r="P50" s="127"/>
      <c r="Q50" s="127"/>
      <c r="R50" s="127"/>
      <c r="S50" s="128"/>
    </row>
    <row r="51" spans="1:19" s="4" customFormat="1" ht="20.100000000000001" customHeight="1" thickBot="1">
      <c r="A51" s="123" t="s">
        <v>281</v>
      </c>
      <c r="B51" s="124"/>
      <c r="C51" s="124"/>
      <c r="D51" s="125"/>
      <c r="E51" s="126"/>
      <c r="F51" s="127"/>
      <c r="G51" s="127"/>
      <c r="H51" s="45" t="s">
        <v>254</v>
      </c>
      <c r="I51" s="127"/>
      <c r="J51" s="127"/>
      <c r="K51" s="127"/>
      <c r="L51" s="45" t="s">
        <v>254</v>
      </c>
      <c r="M51" s="127"/>
      <c r="N51" s="127"/>
      <c r="O51" s="127"/>
      <c r="P51" s="45" t="s">
        <v>254</v>
      </c>
      <c r="Q51" s="127"/>
      <c r="R51" s="127"/>
      <c r="S51" s="128"/>
    </row>
    <row r="52" spans="1:19" s="4" customFormat="1" ht="20.100000000000001" customHeight="1" thickBot="1">
      <c r="A52" s="123" t="s">
        <v>282</v>
      </c>
      <c r="B52" s="124"/>
      <c r="C52" s="124"/>
      <c r="D52" s="125"/>
      <c r="E52" s="151"/>
      <c r="F52" s="152"/>
      <c r="G52" s="132" t="s">
        <v>253</v>
      </c>
      <c r="H52" s="132"/>
      <c r="I52" s="130"/>
      <c r="J52" s="131"/>
      <c r="K52" s="145" t="s">
        <v>283</v>
      </c>
      <c r="L52" s="146"/>
      <c r="M52" s="146"/>
      <c r="N52" s="147"/>
      <c r="O52" s="126"/>
      <c r="P52" s="127"/>
      <c r="Q52" s="127"/>
      <c r="R52" s="127"/>
      <c r="S52" s="128"/>
    </row>
    <row r="53" spans="1:19" s="4" customFormat="1" ht="20.100000000000001" customHeight="1">
      <c r="A53" s="133" t="s">
        <v>284</v>
      </c>
      <c r="B53" s="134"/>
      <c r="C53" s="134"/>
      <c r="D53" s="135"/>
      <c r="E53" s="139"/>
      <c r="F53" s="140"/>
      <c r="G53" s="140"/>
      <c r="H53" s="140"/>
      <c r="I53" s="140"/>
      <c r="J53" s="140"/>
      <c r="K53" s="140"/>
      <c r="L53" s="140"/>
      <c r="M53" s="140"/>
      <c r="N53" s="140"/>
      <c r="O53" s="140"/>
      <c r="P53" s="140"/>
      <c r="Q53" s="140"/>
      <c r="R53" s="140"/>
      <c r="S53" s="141"/>
    </row>
    <row r="54" spans="1:19" s="4" customFormat="1" ht="20.100000000000001" customHeight="1" thickBot="1">
      <c r="A54" s="136"/>
      <c r="B54" s="137"/>
      <c r="C54" s="137"/>
      <c r="D54" s="138"/>
      <c r="E54" s="142"/>
      <c r="F54" s="143"/>
      <c r="G54" s="143"/>
      <c r="H54" s="143"/>
      <c r="I54" s="143"/>
      <c r="J54" s="143"/>
      <c r="K54" s="143"/>
      <c r="L54" s="143"/>
      <c r="M54" s="143"/>
      <c r="N54" s="143"/>
      <c r="O54" s="143"/>
      <c r="P54" s="143"/>
      <c r="Q54" s="143"/>
      <c r="R54" s="143"/>
      <c r="S54" s="144"/>
    </row>
    <row r="55" spans="1:19" s="4" customFormat="1" ht="20.100000000000001" customHeight="1"/>
    <row r="56" spans="1:19" s="4" customFormat="1" ht="20.100000000000001" customHeight="1"/>
    <row r="57" spans="1:19" s="4" customFormat="1" ht="20.100000000000001" customHeight="1"/>
    <row r="58" spans="1:19" s="4" customFormat="1" ht="20.100000000000001" customHeight="1"/>
    <row r="59" spans="1:19" s="4" customFormat="1" ht="20.100000000000001" customHeight="1"/>
    <row r="60" spans="1:19" s="4" customFormat="1" ht="20.100000000000001" customHeight="1"/>
    <row r="61" spans="1:19" s="4" customFormat="1" ht="20.100000000000001" customHeight="1"/>
    <row r="62" spans="1:19" s="4" customFormat="1" ht="20.100000000000001" customHeight="1"/>
    <row r="63" spans="1:19" s="4" customFormat="1"/>
    <row r="64" spans="1:19"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sheetData>
  <sheetProtection sort="0" autoFilter="0"/>
  <protectedRanges>
    <protectedRange sqref="P14:S15 P16:S17" name="payment"/>
    <protectedRange sqref="K20:K39" name="QTY"/>
    <protectedRange sqref="B20:C39" name="ItemCode"/>
    <protectedRange sqref="D20:F39" name="chooseItem"/>
    <protectedRange sqref="E11:I13" name="OrderInfo"/>
    <protectedRange sqref="E16:I17" name="Delivery"/>
  </protectedRanges>
  <mergeCells count="199">
    <mergeCell ref="A10:G10"/>
    <mergeCell ref="B19:C19"/>
    <mergeCell ref="D19:E19"/>
    <mergeCell ref="A16:D16"/>
    <mergeCell ref="A15:D15"/>
    <mergeCell ref="G19:J19"/>
    <mergeCell ref="G40:J40"/>
    <mergeCell ref="A17:D17"/>
    <mergeCell ref="E17:S17"/>
    <mergeCell ref="E11:J11"/>
    <mergeCell ref="K12:N12"/>
    <mergeCell ref="E12:J12"/>
    <mergeCell ref="A11:D11"/>
    <mergeCell ref="A12:D12"/>
    <mergeCell ref="K11:N11"/>
    <mergeCell ref="O11:S11"/>
    <mergeCell ref="O12:S12"/>
    <mergeCell ref="L19:M19"/>
    <mergeCell ref="N19:O19"/>
    <mergeCell ref="P19:Q19"/>
    <mergeCell ref="R19:S19"/>
    <mergeCell ref="L40:O40"/>
    <mergeCell ref="P40:Q40"/>
    <mergeCell ref="R40:S40"/>
    <mergeCell ref="A50:D50"/>
    <mergeCell ref="A51:D51"/>
    <mergeCell ref="A52:D52"/>
    <mergeCell ref="E47:J47"/>
    <mergeCell ref="A47:D47"/>
    <mergeCell ref="G52:H52"/>
    <mergeCell ref="A53:D54"/>
    <mergeCell ref="E48:S49"/>
    <mergeCell ref="E50:J50"/>
    <mergeCell ref="K52:N52"/>
    <mergeCell ref="K50:N50"/>
    <mergeCell ref="E53:S54"/>
    <mergeCell ref="O52:S52"/>
    <mergeCell ref="E52:F52"/>
    <mergeCell ref="I52:J52"/>
    <mergeCell ref="A48:D49"/>
    <mergeCell ref="O47:S47"/>
    <mergeCell ref="G38:J38"/>
    <mergeCell ref="G39:J39"/>
    <mergeCell ref="N37:O37"/>
    <mergeCell ref="L37:M37"/>
    <mergeCell ref="L38:M38"/>
    <mergeCell ref="K47:N47"/>
    <mergeCell ref="O50:S50"/>
    <mergeCell ref="E51:G51"/>
    <mergeCell ref="I51:K51"/>
    <mergeCell ref="M51:O51"/>
    <mergeCell ref="Q51:S51"/>
    <mergeCell ref="P34:Q34"/>
    <mergeCell ref="P35:Q35"/>
    <mergeCell ref="P36:Q36"/>
    <mergeCell ref="P37:Q37"/>
    <mergeCell ref="N38:O38"/>
    <mergeCell ref="N39:O39"/>
    <mergeCell ref="L39:M39"/>
    <mergeCell ref="E16:J16"/>
    <mergeCell ref="K16:N16"/>
    <mergeCell ref="D38:E38"/>
    <mergeCell ref="D39:E39"/>
    <mergeCell ref="G21:J21"/>
    <mergeCell ref="G22:J22"/>
    <mergeCell ref="G23:J23"/>
    <mergeCell ref="G24:J24"/>
    <mergeCell ref="G25:J25"/>
    <mergeCell ref="G26:J26"/>
    <mergeCell ref="G27:J27"/>
    <mergeCell ref="G28:J28"/>
    <mergeCell ref="G29:J29"/>
    <mergeCell ref="G30:J30"/>
    <mergeCell ref="G31:J31"/>
    <mergeCell ref="D36:E36"/>
    <mergeCell ref="D30:E30"/>
    <mergeCell ref="L20:M20"/>
    <mergeCell ref="A13:D13"/>
    <mergeCell ref="E13:S13"/>
    <mergeCell ref="E15:J15"/>
    <mergeCell ref="K15:N15"/>
    <mergeCell ref="O15:S15"/>
    <mergeCell ref="N20:O20"/>
    <mergeCell ref="P20:Q20"/>
    <mergeCell ref="G20:J20"/>
    <mergeCell ref="O16:S16"/>
    <mergeCell ref="B25:C25"/>
    <mergeCell ref="B26:C26"/>
    <mergeCell ref="B27:C27"/>
    <mergeCell ref="B28:C28"/>
    <mergeCell ref="B29:C29"/>
    <mergeCell ref="B21:C21"/>
    <mergeCell ref="B22:C22"/>
    <mergeCell ref="D20:E20"/>
    <mergeCell ref="B23:C23"/>
    <mergeCell ref="B24:C24"/>
    <mergeCell ref="D21:E21"/>
    <mergeCell ref="D22:E22"/>
    <mergeCell ref="D23:E23"/>
    <mergeCell ref="D24:E24"/>
    <mergeCell ref="D25:E25"/>
    <mergeCell ref="D26:E26"/>
    <mergeCell ref="D27:E27"/>
    <mergeCell ref="D28:E28"/>
    <mergeCell ref="D29:E29"/>
    <mergeCell ref="B20:C20"/>
    <mergeCell ref="B35:C35"/>
    <mergeCell ref="B36:C36"/>
    <mergeCell ref="B37:C37"/>
    <mergeCell ref="B38:C38"/>
    <mergeCell ref="B39:C39"/>
    <mergeCell ref="B30:C30"/>
    <mergeCell ref="B31:C31"/>
    <mergeCell ref="B32:C32"/>
    <mergeCell ref="B33:C33"/>
    <mergeCell ref="B34:C34"/>
    <mergeCell ref="D31:E31"/>
    <mergeCell ref="D32:E32"/>
    <mergeCell ref="D33:E33"/>
    <mergeCell ref="D34:E34"/>
    <mergeCell ref="D35:E35"/>
    <mergeCell ref="L36:M36"/>
    <mergeCell ref="D37:E37"/>
    <mergeCell ref="L33:M33"/>
    <mergeCell ref="L34:M34"/>
    <mergeCell ref="L35:M35"/>
    <mergeCell ref="G32:J32"/>
    <mergeCell ref="G33:J33"/>
    <mergeCell ref="G34:J34"/>
    <mergeCell ref="G35:J35"/>
    <mergeCell ref="G36:J36"/>
    <mergeCell ref="G37:J37"/>
    <mergeCell ref="N28:O28"/>
    <mergeCell ref="N29:O29"/>
    <mergeCell ref="L28:M28"/>
    <mergeCell ref="L29:M29"/>
    <mergeCell ref="L30:M30"/>
    <mergeCell ref="L21:M21"/>
    <mergeCell ref="L22:M22"/>
    <mergeCell ref="L23:M23"/>
    <mergeCell ref="L24:M24"/>
    <mergeCell ref="L25:M25"/>
    <mergeCell ref="L26:M26"/>
    <mergeCell ref="L27:M27"/>
    <mergeCell ref="N21:O21"/>
    <mergeCell ref="N22:O22"/>
    <mergeCell ref="N23:O23"/>
    <mergeCell ref="N24:O24"/>
    <mergeCell ref="N25:O25"/>
    <mergeCell ref="N26:O26"/>
    <mergeCell ref="N27:O27"/>
    <mergeCell ref="A7:S8"/>
    <mergeCell ref="R34:S34"/>
    <mergeCell ref="R35:S35"/>
    <mergeCell ref="R36:S36"/>
    <mergeCell ref="R37:S37"/>
    <mergeCell ref="R38:S38"/>
    <mergeCell ref="P38:Q38"/>
    <mergeCell ref="P39:Q39"/>
    <mergeCell ref="R20:S20"/>
    <mergeCell ref="R21:S21"/>
    <mergeCell ref="R22:S22"/>
    <mergeCell ref="R23:S23"/>
    <mergeCell ref="R24:S24"/>
    <mergeCell ref="R25:S25"/>
    <mergeCell ref="R26:S26"/>
    <mergeCell ref="R27:S27"/>
    <mergeCell ref="P21:Q21"/>
    <mergeCell ref="P22:Q22"/>
    <mergeCell ref="P23:Q23"/>
    <mergeCell ref="P24:Q24"/>
    <mergeCell ref="P25:Q25"/>
    <mergeCell ref="P26:Q26"/>
    <mergeCell ref="P27:Q27"/>
    <mergeCell ref="P28:Q28"/>
    <mergeCell ref="R28:S28"/>
    <mergeCell ref="R29:S29"/>
    <mergeCell ref="R30:S30"/>
    <mergeCell ref="R31:S31"/>
    <mergeCell ref="R32:S32"/>
    <mergeCell ref="R33:S33"/>
    <mergeCell ref="P33:Q33"/>
    <mergeCell ref="A45:S45"/>
    <mergeCell ref="N42:S44"/>
    <mergeCell ref="K42:M44"/>
    <mergeCell ref="P30:Q30"/>
    <mergeCell ref="P31:Q31"/>
    <mergeCell ref="P32:Q32"/>
    <mergeCell ref="N33:O33"/>
    <mergeCell ref="N34:O34"/>
    <mergeCell ref="N35:O35"/>
    <mergeCell ref="N36:O36"/>
    <mergeCell ref="R39:S39"/>
    <mergeCell ref="P29:Q29"/>
    <mergeCell ref="N30:O30"/>
    <mergeCell ref="N31:O31"/>
    <mergeCell ref="N32:O32"/>
    <mergeCell ref="L31:M31"/>
    <mergeCell ref="L32:M32"/>
  </mergeCells>
  <phoneticPr fontId="2" type="noConversion"/>
  <dataValidations count="4">
    <dataValidation type="custom" imeMode="off" allowBlank="1" showErrorMessage="1" errorTitle="輸入錯誤" error="請輸入正確數量" sqref="K20" xr:uid="{00000000-0002-0000-0100-000000000000}">
      <formula1>ISNUMBER(K20)</formula1>
    </dataValidation>
    <dataValidation type="custom" imeMode="off" allowBlank="1" showInputMessage="1" showErrorMessage="1" errorTitle="輸入錯誤" error="請輸入正確商品編號" sqref="B20" xr:uid="{00000000-0002-0000-0100-000001000000}">
      <formula1>ISNUMBER(SUMPRODUCT(SEARCH(MID($B20,ROW(INDIRECT("1:"&amp;LEN(B20))),1),"0123456789abcdefghijklmnopqrstuvwxyzABCDEFGHIJKLMNOPQRSTUVWXYZ")))</formula1>
    </dataValidation>
    <dataValidation type="custom" imeMode="off" allowBlank="1" showErrorMessage="1" errorTitle="輸入錯誤" error="請輸入正確數量" sqref="K21 K23:K39" xr:uid="{00000000-0002-0000-0100-000002000000}">
      <formula1>ISNUMBER($K21)</formula1>
    </dataValidation>
    <dataValidation type="custom" allowBlank="1" showInputMessage="1" showErrorMessage="1" errorTitle="輸入錯誤" error="請輸入正確商品編號" sqref="B21:B39" xr:uid="{00000000-0002-0000-0100-000003000000}">
      <formula1>ISNUMBER(SUMPRODUCT(SEARCH(MID($B21,ROW(INDIRECT("1:"&amp;LEN(B21))),1),"0123456789abcdefghijklmnopqrstuvwxyzABCDEFGHIJKLMNOPQRSTUVWXYZ")))</formula1>
    </dataValidation>
  </dataValidations>
  <printOptions horizontalCentered="1"/>
  <pageMargins left="0.11811023622047245" right="0.11811023622047245" top="0.39370078740157483" bottom="0.23622047244094491" header="0.31496062992125984" footer="0.31496062992125984"/>
  <pageSetup paperSize="9" scale="53" orientation="portrait" r:id="rId1"/>
  <headerFooter alignWithMargins="0"/>
  <colBreaks count="1" manualBreakCount="1">
    <brk id="1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69" r:id="rId4" name="Group Box 45">
              <controlPr defaultSize="0" autoFill="0" autoPict="0">
                <anchor moveWithCells="1">
                  <from>
                    <xdr:col>4</xdr:col>
                    <xdr:colOff>9525</xdr:colOff>
                    <xdr:row>13</xdr:row>
                    <xdr:rowOff>219075</xdr:rowOff>
                  </from>
                  <to>
                    <xdr:col>18</xdr:col>
                    <xdr:colOff>590550</xdr:colOff>
                    <xdr:row>15</xdr:row>
                    <xdr:rowOff>0</xdr:rowOff>
                  </to>
                </anchor>
              </controlPr>
            </control>
          </mc:Choice>
        </mc:AlternateContent>
        <mc:AlternateContent xmlns:mc="http://schemas.openxmlformats.org/markup-compatibility/2006">
          <mc:Choice Requires="x14">
            <control shapeId="1070" r:id="rId5" name="Option Button 46">
              <controlPr defaultSize="0" autoFill="0" autoLine="0" autoPict="0">
                <anchor moveWithCells="1">
                  <from>
                    <xdr:col>5</xdr:col>
                    <xdr:colOff>123825</xdr:colOff>
                    <xdr:row>14</xdr:row>
                    <xdr:rowOff>9525</xdr:rowOff>
                  </from>
                  <to>
                    <xdr:col>7</xdr:col>
                    <xdr:colOff>285750</xdr:colOff>
                    <xdr:row>15</xdr:row>
                    <xdr:rowOff>47625</xdr:rowOff>
                  </to>
                </anchor>
              </controlPr>
            </control>
          </mc:Choice>
        </mc:AlternateContent>
        <mc:AlternateContent xmlns:mc="http://schemas.openxmlformats.org/markup-compatibility/2006">
          <mc:Choice Requires="x14">
            <control shapeId="1071" r:id="rId6" name="Option Button 47">
              <controlPr defaultSize="0" autoFill="0" autoLine="0" autoPict="0">
                <anchor moveWithCells="1">
                  <from>
                    <xdr:col>15</xdr:col>
                    <xdr:colOff>104775</xdr:colOff>
                    <xdr:row>14</xdr:row>
                    <xdr:rowOff>9525</xdr:rowOff>
                  </from>
                  <to>
                    <xdr:col>17</xdr:col>
                    <xdr:colOff>257175</xdr:colOff>
                    <xdr:row>15</xdr:row>
                    <xdr:rowOff>47625</xdr:rowOff>
                  </to>
                </anchor>
              </controlPr>
            </control>
          </mc:Choice>
        </mc:AlternateContent>
        <mc:AlternateContent xmlns:mc="http://schemas.openxmlformats.org/markup-compatibility/2006">
          <mc:Choice Requires="x14">
            <control shapeId="1085" r:id="rId7" name="Group Box 61">
              <controlPr defaultSize="0" autoFill="0" autoPict="0">
                <anchor moveWithCells="1">
                  <from>
                    <xdr:col>3</xdr:col>
                    <xdr:colOff>590550</xdr:colOff>
                    <xdr:row>45</xdr:row>
                    <xdr:rowOff>0</xdr:rowOff>
                  </from>
                  <to>
                    <xdr:col>18</xdr:col>
                    <xdr:colOff>590550</xdr:colOff>
                    <xdr:row>53</xdr:row>
                    <xdr:rowOff>238125</xdr:rowOff>
                  </to>
                </anchor>
              </controlPr>
            </control>
          </mc:Choice>
        </mc:AlternateContent>
        <mc:AlternateContent xmlns:mc="http://schemas.openxmlformats.org/markup-compatibility/2006">
          <mc:Choice Requires="x14">
            <control shapeId="1086" r:id="rId8" name="Option Button 62">
              <controlPr defaultSize="0" autoFill="0" autoLine="0" autoPict="0">
                <anchor moveWithCells="1">
                  <from>
                    <xdr:col>5</xdr:col>
                    <xdr:colOff>57150</xdr:colOff>
                    <xdr:row>46</xdr:row>
                    <xdr:rowOff>9525</xdr:rowOff>
                  </from>
                  <to>
                    <xdr:col>9</xdr:col>
                    <xdr:colOff>323850</xdr:colOff>
                    <xdr:row>46</xdr:row>
                    <xdr:rowOff>228600</xdr:rowOff>
                  </to>
                </anchor>
              </controlPr>
            </control>
          </mc:Choice>
        </mc:AlternateContent>
        <mc:AlternateContent xmlns:mc="http://schemas.openxmlformats.org/markup-compatibility/2006">
          <mc:Choice Requires="x14">
            <control shapeId="1087" r:id="rId9" name="Option Button 63">
              <controlPr defaultSize="0" autoFill="0" autoLine="0" autoPict="0">
                <anchor moveWithCells="1">
                  <from>
                    <xdr:col>15</xdr:col>
                    <xdr:colOff>0</xdr:colOff>
                    <xdr:row>46</xdr:row>
                    <xdr:rowOff>38100</xdr:rowOff>
                  </from>
                  <to>
                    <xdr:col>17</xdr:col>
                    <xdr:colOff>390525</xdr:colOff>
                    <xdr:row>47</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4000000}">
          <x14:formula1>
            <xm:f>OFFSET('20250117'!$B$1,MATCH(B20,'20250117'!B:B,0)-1,2,COUNTIF('20250117'!B:B,B20),1)</xm:f>
          </x14:formula1>
          <xm:sqref>F20:F39</xm:sqref>
        </x14:dataValidation>
        <x14:dataValidation type="list" allowBlank="1" showInputMessage="1" showErrorMessage="1" xr:uid="{00000000-0002-0000-0100-000005000000}">
          <x14:formula1>
            <xm:f>OFFSET('20250117'!$B$1,MATCH(B20,'20250117'!B:B,0)-1,1,COUNTIF('20250117'!B:B,B20),1)</xm:f>
          </x14:formula1>
          <xm:sqref>D20:D39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1</vt:i4>
      </vt:variant>
    </vt:vector>
  </HeadingPairs>
  <TitlesOfParts>
    <vt:vector size="3" baseType="lpstr">
      <vt:lpstr>20250117</vt:lpstr>
      <vt:lpstr>Invoice</vt:lpstr>
      <vt:lpstr>Invoice!Print_Area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HKPC23</dc:creator>
  <cp:lastModifiedBy>Scan</cp:lastModifiedBy>
  <cp:lastPrinted>2025-01-17T03:43:37Z</cp:lastPrinted>
  <dcterms:created xsi:type="dcterms:W3CDTF">2006-03-29T04:52:55Z</dcterms:created>
  <dcterms:modified xsi:type="dcterms:W3CDTF">2025-04-01T04:36:18Z</dcterms:modified>
</cp:coreProperties>
</file>